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11-2024 ZASTAWA STOŁOWA\2. DOKUMENTACJA\Na stronę\"/>
    </mc:Choice>
  </mc:AlternateContent>
  <bookViews>
    <workbookView xWindow="0" yWindow="0" windowWidth="22932" windowHeight="9036"/>
  </bookViews>
  <sheets>
    <sheet name="Szczegółowy Asortyment" sheetId="5" r:id="rId1"/>
  </sheets>
  <definedNames>
    <definedName name="_xlnm.Print_Area" localSheetId="0">'Szczegółowy Asortyment'!$A$1:$AD$145</definedName>
  </definedNames>
  <calcPr calcId="152511"/>
</workbook>
</file>

<file path=xl/calcChain.xml><?xml version="1.0" encoding="utf-8"?>
<calcChain xmlns="http://schemas.openxmlformats.org/spreadsheetml/2006/main">
  <c r="S138" i="5" l="1"/>
  <c r="Q138" i="5"/>
  <c r="O138" i="5"/>
  <c r="M138" i="5"/>
  <c r="K138" i="5"/>
  <c r="I138" i="5"/>
  <c r="G138" i="5"/>
  <c r="E138" i="5"/>
  <c r="AA138" i="5" s="1"/>
  <c r="S137" i="5"/>
  <c r="Q137" i="5"/>
  <c r="O137" i="5"/>
  <c r="M137" i="5"/>
  <c r="K137" i="5"/>
  <c r="I137" i="5"/>
  <c r="G137" i="5"/>
  <c r="E137" i="5"/>
  <c r="AA137" i="5" s="1"/>
  <c r="S136" i="5"/>
  <c r="Q136" i="5"/>
  <c r="O136" i="5"/>
  <c r="M136" i="5"/>
  <c r="K136" i="5"/>
  <c r="I136" i="5"/>
  <c r="G136" i="5"/>
  <c r="E136" i="5"/>
  <c r="AA136" i="5" s="1"/>
  <c r="S135" i="5"/>
  <c r="Q135" i="5"/>
  <c r="O135" i="5"/>
  <c r="M135" i="5"/>
  <c r="K135" i="5"/>
  <c r="I135" i="5"/>
  <c r="G135" i="5"/>
  <c r="E135" i="5"/>
  <c r="AA135" i="5" s="1"/>
  <c r="S134" i="5"/>
  <c r="Q134" i="5"/>
  <c r="O134" i="5"/>
  <c r="M134" i="5"/>
  <c r="K134" i="5"/>
  <c r="I134" i="5"/>
  <c r="G134" i="5"/>
  <c r="E134" i="5"/>
  <c r="AA134" i="5" s="1"/>
  <c r="AD136" i="5" l="1"/>
  <c r="AD134" i="5"/>
  <c r="AD135" i="5"/>
  <c r="AD138" i="5"/>
  <c r="AD137" i="5"/>
  <c r="W135" i="5"/>
  <c r="W137" i="5"/>
  <c r="W134" i="5"/>
  <c r="W136" i="5"/>
  <c r="W138" i="5"/>
  <c r="E119" i="5"/>
  <c r="AD119" i="5" s="1"/>
  <c r="E120" i="5"/>
  <c r="AD120" i="5" s="1"/>
  <c r="E121" i="5"/>
  <c r="AD121" i="5" s="1"/>
  <c r="E122" i="5"/>
  <c r="AD122" i="5" s="1"/>
  <c r="E123" i="5"/>
  <c r="AD123" i="5" s="1"/>
  <c r="E124" i="5"/>
  <c r="AD124" i="5" s="1"/>
  <c r="E125" i="5"/>
  <c r="AD125" i="5" s="1"/>
  <c r="E126" i="5"/>
  <c r="AD126" i="5" s="1"/>
  <c r="E127" i="5"/>
  <c r="AD127" i="5" s="1"/>
  <c r="E128" i="5"/>
  <c r="AD128" i="5" s="1"/>
  <c r="E108" i="5"/>
  <c r="AD108" i="5" s="1"/>
  <c r="E109" i="5"/>
  <c r="AD109" i="5" s="1"/>
  <c r="E110" i="5"/>
  <c r="AD110" i="5" s="1"/>
  <c r="E111" i="5"/>
  <c r="AD111" i="5" s="1"/>
  <c r="E112" i="5"/>
  <c r="AD112" i="5" s="1"/>
  <c r="E113" i="5"/>
  <c r="AD113" i="5" s="1"/>
  <c r="E107" i="5"/>
  <c r="AD107" i="5" s="1"/>
  <c r="E75" i="5"/>
  <c r="AD75" i="5" s="1"/>
  <c r="E76" i="5"/>
  <c r="AD76" i="5" s="1"/>
  <c r="E77" i="5"/>
  <c r="AD77" i="5" s="1"/>
  <c r="E78" i="5"/>
  <c r="AD78" i="5" s="1"/>
  <c r="E79" i="5"/>
  <c r="AD79" i="5" s="1"/>
  <c r="E80" i="5"/>
  <c r="AD80" i="5" s="1"/>
  <c r="E81" i="5"/>
  <c r="AD81" i="5" s="1"/>
  <c r="E82" i="5"/>
  <c r="AD82" i="5" s="1"/>
  <c r="E83" i="5"/>
  <c r="AD83" i="5" s="1"/>
  <c r="E84" i="5"/>
  <c r="AD84" i="5" s="1"/>
  <c r="E85" i="5"/>
  <c r="AD85" i="5" s="1"/>
  <c r="E86" i="5"/>
  <c r="AD86" i="5" s="1"/>
  <c r="E87" i="5"/>
  <c r="AD87" i="5" s="1"/>
  <c r="E88" i="5"/>
  <c r="AD88" i="5" s="1"/>
  <c r="E89" i="5"/>
  <c r="AD89" i="5" s="1"/>
  <c r="E90" i="5"/>
  <c r="AD90" i="5" s="1"/>
  <c r="E91" i="5"/>
  <c r="AD91" i="5" s="1"/>
  <c r="E92" i="5"/>
  <c r="AD92" i="5" s="1"/>
  <c r="E93" i="5"/>
  <c r="AD93" i="5" s="1"/>
  <c r="E94" i="5"/>
  <c r="AD94" i="5" s="1"/>
  <c r="E95" i="5"/>
  <c r="AD95" i="5" s="1"/>
  <c r="E96" i="5"/>
  <c r="AD96" i="5" s="1"/>
  <c r="E97" i="5"/>
  <c r="AD97" i="5" s="1"/>
  <c r="E98" i="5"/>
  <c r="AD98" i="5" s="1"/>
  <c r="E99" i="5"/>
  <c r="AD99" i="5" s="1"/>
  <c r="E100" i="5"/>
  <c r="AD100" i="5" s="1"/>
  <c r="E101" i="5"/>
  <c r="AD101" i="5" s="1"/>
  <c r="E74" i="5"/>
  <c r="AD74" i="5" s="1"/>
  <c r="E64" i="5"/>
  <c r="AD64" i="5" s="1"/>
  <c r="E65" i="5"/>
  <c r="AD65" i="5" s="1"/>
  <c r="E66" i="5"/>
  <c r="AD66" i="5" s="1"/>
  <c r="E67" i="5"/>
  <c r="AD67" i="5" s="1"/>
  <c r="E68" i="5"/>
  <c r="AD68" i="5" s="1"/>
  <c r="E63" i="5"/>
  <c r="AD63" i="5" s="1"/>
  <c r="E39" i="5"/>
  <c r="AD39" i="5" s="1"/>
  <c r="E40" i="5"/>
  <c r="AD40" i="5" s="1"/>
  <c r="E41" i="5"/>
  <c r="AD41" i="5" s="1"/>
  <c r="E42" i="5"/>
  <c r="AD42" i="5" s="1"/>
  <c r="E43" i="5"/>
  <c r="AD43" i="5" s="1"/>
  <c r="E44" i="5"/>
  <c r="AD44" i="5" s="1"/>
  <c r="E45" i="5"/>
  <c r="AD45" i="5" s="1"/>
  <c r="E46" i="5"/>
  <c r="AD46" i="5" s="1"/>
  <c r="E47" i="5"/>
  <c r="AD47" i="5" s="1"/>
  <c r="E48" i="5"/>
  <c r="AD48" i="5" s="1"/>
  <c r="E49" i="5"/>
  <c r="AD49" i="5" s="1"/>
  <c r="E50" i="5"/>
  <c r="AD50" i="5" s="1"/>
  <c r="E51" i="5"/>
  <c r="AD51" i="5" s="1"/>
  <c r="E52" i="5"/>
  <c r="AD52" i="5" s="1"/>
  <c r="E53" i="5"/>
  <c r="AD53" i="5" s="1"/>
  <c r="E54" i="5"/>
  <c r="AD54" i="5" s="1"/>
  <c r="E55" i="5"/>
  <c r="AD55" i="5" s="1"/>
  <c r="E56" i="5"/>
  <c r="AD56" i="5" s="1"/>
  <c r="E57" i="5"/>
  <c r="AD57" i="5" s="1"/>
  <c r="E38" i="5"/>
  <c r="AD38" i="5" s="1"/>
  <c r="E7" i="5"/>
  <c r="AD7" i="5" s="1"/>
  <c r="E8" i="5"/>
  <c r="AD8" i="5" s="1"/>
  <c r="E9" i="5"/>
  <c r="AD9" i="5" s="1"/>
  <c r="E10" i="5"/>
  <c r="AD10" i="5" s="1"/>
  <c r="E11" i="5"/>
  <c r="AD11" i="5" s="1"/>
  <c r="E12" i="5"/>
  <c r="AD12" i="5" s="1"/>
  <c r="E13" i="5"/>
  <c r="AD13" i="5" s="1"/>
  <c r="E14" i="5"/>
  <c r="AD14" i="5" s="1"/>
  <c r="E15" i="5"/>
  <c r="AD15" i="5" s="1"/>
  <c r="E16" i="5"/>
  <c r="AD16" i="5" s="1"/>
  <c r="E17" i="5"/>
  <c r="AD17" i="5" s="1"/>
  <c r="E18" i="5"/>
  <c r="AD18" i="5" s="1"/>
  <c r="E19" i="5"/>
  <c r="AD19" i="5" s="1"/>
  <c r="E20" i="5"/>
  <c r="AD20" i="5" s="1"/>
  <c r="E21" i="5"/>
  <c r="AD21" i="5" s="1"/>
  <c r="E22" i="5"/>
  <c r="AD22" i="5" s="1"/>
  <c r="E23" i="5"/>
  <c r="AD23" i="5" s="1"/>
  <c r="E24" i="5"/>
  <c r="AD24" i="5" s="1"/>
  <c r="E25" i="5"/>
  <c r="AD25" i="5" s="1"/>
  <c r="E26" i="5"/>
  <c r="AD26" i="5" s="1"/>
  <c r="E27" i="5"/>
  <c r="AD27" i="5" s="1"/>
  <c r="E28" i="5"/>
  <c r="AD28" i="5" s="1"/>
  <c r="E29" i="5"/>
  <c r="AD29" i="5" s="1"/>
  <c r="E30" i="5"/>
  <c r="AD30" i="5" s="1"/>
  <c r="E31" i="5"/>
  <c r="AD31" i="5" s="1"/>
  <c r="E32" i="5"/>
  <c r="AD32" i="5" s="1"/>
  <c r="E6" i="5"/>
  <c r="AD6" i="5" s="1"/>
  <c r="K119" i="5"/>
  <c r="K120" i="5"/>
  <c r="K121" i="5"/>
  <c r="K122" i="5"/>
  <c r="K123" i="5"/>
  <c r="K124" i="5"/>
  <c r="K125" i="5"/>
  <c r="K126" i="5"/>
  <c r="K127" i="5"/>
  <c r="K128" i="5"/>
  <c r="M119" i="5"/>
  <c r="M120" i="5"/>
  <c r="M121" i="5"/>
  <c r="M122" i="5"/>
  <c r="M123" i="5"/>
  <c r="M124" i="5"/>
  <c r="M125" i="5"/>
  <c r="M126" i="5"/>
  <c r="M127" i="5"/>
  <c r="M128" i="5"/>
  <c r="O119" i="5"/>
  <c r="O120" i="5"/>
  <c r="O121" i="5"/>
  <c r="O122" i="5"/>
  <c r="O123" i="5"/>
  <c r="O124" i="5"/>
  <c r="O125" i="5"/>
  <c r="O126" i="5"/>
  <c r="O127" i="5"/>
  <c r="O128" i="5"/>
  <c r="Q119" i="5"/>
  <c r="Q120" i="5"/>
  <c r="Q121" i="5"/>
  <c r="Q122" i="5"/>
  <c r="Q123" i="5"/>
  <c r="Q124" i="5"/>
  <c r="Q125" i="5"/>
  <c r="Q126" i="5"/>
  <c r="Q127" i="5"/>
  <c r="Q128" i="5"/>
  <c r="S119" i="5"/>
  <c r="S120" i="5"/>
  <c r="S121" i="5"/>
  <c r="S122" i="5"/>
  <c r="S123" i="5"/>
  <c r="S124" i="5"/>
  <c r="S125" i="5"/>
  <c r="S126" i="5"/>
  <c r="S127" i="5"/>
  <c r="S128" i="5"/>
  <c r="I119" i="5"/>
  <c r="I120" i="5"/>
  <c r="I121" i="5"/>
  <c r="I122" i="5"/>
  <c r="I123" i="5"/>
  <c r="I124" i="5"/>
  <c r="I125" i="5"/>
  <c r="I126" i="5"/>
  <c r="I127" i="5"/>
  <c r="I128" i="5"/>
  <c r="G119" i="5"/>
  <c r="G120" i="5"/>
  <c r="G121" i="5"/>
  <c r="G122" i="5"/>
  <c r="G123" i="5"/>
  <c r="G124" i="5"/>
  <c r="G125" i="5"/>
  <c r="G126" i="5"/>
  <c r="G127" i="5"/>
  <c r="G128" i="5"/>
  <c r="O108" i="5"/>
  <c r="O109" i="5"/>
  <c r="O110" i="5"/>
  <c r="O111" i="5"/>
  <c r="O112" i="5"/>
  <c r="O113" i="5"/>
  <c r="Q108" i="5"/>
  <c r="Q109" i="5"/>
  <c r="Q110" i="5"/>
  <c r="Q111" i="5"/>
  <c r="Q112" i="5"/>
  <c r="Q113" i="5"/>
  <c r="S108" i="5"/>
  <c r="S109" i="5"/>
  <c r="S110" i="5"/>
  <c r="S111" i="5"/>
  <c r="S112" i="5"/>
  <c r="S113" i="5"/>
  <c r="S107" i="5"/>
  <c r="Q107" i="5"/>
  <c r="O107" i="5"/>
  <c r="M108" i="5"/>
  <c r="M109" i="5"/>
  <c r="M110" i="5"/>
  <c r="M111" i="5"/>
  <c r="M112" i="5"/>
  <c r="M113" i="5"/>
  <c r="K108" i="5"/>
  <c r="K109" i="5"/>
  <c r="K110" i="5"/>
  <c r="K111" i="5"/>
  <c r="K112" i="5"/>
  <c r="K113" i="5"/>
  <c r="M107" i="5"/>
  <c r="K107" i="5"/>
  <c r="I108" i="5"/>
  <c r="I109" i="5"/>
  <c r="I110" i="5"/>
  <c r="I111" i="5"/>
  <c r="I112" i="5"/>
  <c r="I113" i="5"/>
  <c r="I107" i="5"/>
  <c r="G108" i="5"/>
  <c r="G109" i="5"/>
  <c r="G110" i="5"/>
  <c r="G111" i="5"/>
  <c r="G112" i="5"/>
  <c r="G113" i="5"/>
  <c r="G107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74" i="5"/>
  <c r="Q74" i="5"/>
  <c r="O74" i="5"/>
  <c r="M74" i="5"/>
  <c r="K74" i="5"/>
  <c r="I74" i="5"/>
  <c r="G74" i="5"/>
  <c r="K64" i="5"/>
  <c r="K65" i="5"/>
  <c r="K66" i="5"/>
  <c r="K67" i="5"/>
  <c r="K68" i="5"/>
  <c r="M64" i="5"/>
  <c r="M65" i="5"/>
  <c r="M66" i="5"/>
  <c r="M67" i="5"/>
  <c r="M68" i="5"/>
  <c r="O64" i="5"/>
  <c r="O65" i="5"/>
  <c r="O66" i="5"/>
  <c r="O67" i="5"/>
  <c r="O68" i="5"/>
  <c r="Q64" i="5"/>
  <c r="Q65" i="5"/>
  <c r="Q66" i="5"/>
  <c r="Q67" i="5"/>
  <c r="Q68" i="5"/>
  <c r="S64" i="5"/>
  <c r="S65" i="5"/>
  <c r="S66" i="5"/>
  <c r="S67" i="5"/>
  <c r="S68" i="5"/>
  <c r="S63" i="5"/>
  <c r="Q63" i="5"/>
  <c r="O63" i="5"/>
  <c r="M63" i="5"/>
  <c r="K63" i="5"/>
  <c r="I64" i="5"/>
  <c r="I65" i="5"/>
  <c r="I66" i="5"/>
  <c r="I67" i="5"/>
  <c r="I68" i="5"/>
  <c r="I63" i="5"/>
  <c r="G64" i="5"/>
  <c r="G65" i="5"/>
  <c r="G66" i="5"/>
  <c r="G67" i="5"/>
  <c r="G68" i="5"/>
  <c r="G63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38" i="5"/>
  <c r="Q38" i="5"/>
  <c r="O38" i="5"/>
  <c r="M38" i="5"/>
  <c r="K38" i="5"/>
  <c r="I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38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6" i="5"/>
  <c r="AD139" i="5" l="1"/>
  <c r="AD33" i="5"/>
  <c r="AD114" i="5"/>
  <c r="AD129" i="5"/>
  <c r="AD102" i="5"/>
  <c r="AD58" i="5"/>
  <c r="AD69" i="5"/>
  <c r="AD140" i="5" l="1"/>
  <c r="W83" i="5"/>
  <c r="AA83" i="5"/>
  <c r="W120" i="5" l="1"/>
  <c r="AA120" i="5"/>
  <c r="W90" i="5"/>
  <c r="AA90" i="5"/>
  <c r="W75" i="5"/>
  <c r="AA75" i="5"/>
  <c r="W127" i="5"/>
  <c r="AA127" i="5"/>
  <c r="W119" i="5"/>
  <c r="AA119" i="5"/>
  <c r="W100" i="5"/>
  <c r="AA100" i="5"/>
  <c r="W126" i="5"/>
  <c r="AA126" i="5"/>
  <c r="W82" i="5"/>
  <c r="AA82" i="5"/>
  <c r="W128" i="5"/>
  <c r="AA128" i="5"/>
  <c r="W80" i="5"/>
  <c r="AA80" i="5"/>
  <c r="W125" i="5"/>
  <c r="AA125" i="5"/>
  <c r="W76" i="5"/>
  <c r="AA76" i="5"/>
  <c r="W124" i="5"/>
  <c r="AA124" i="5"/>
  <c r="W74" i="5"/>
  <c r="AA74" i="5"/>
  <c r="W96" i="5"/>
  <c r="AA96" i="5"/>
  <c r="W91" i="5"/>
  <c r="AA91" i="5"/>
  <c r="W123" i="5"/>
  <c r="AA123" i="5"/>
  <c r="W81" i="5"/>
  <c r="AA81" i="5"/>
  <c r="W99" i="5"/>
  <c r="AA99" i="5"/>
  <c r="W79" i="5"/>
  <c r="AA79" i="5"/>
  <c r="W122" i="5"/>
  <c r="AA122" i="5"/>
  <c r="W121" i="5"/>
  <c r="AA121" i="5"/>
  <c r="W108" i="5"/>
  <c r="AA108" i="5"/>
  <c r="W110" i="5"/>
  <c r="AA110" i="5"/>
  <c r="W109" i="5"/>
  <c r="AA109" i="5"/>
  <c r="W113" i="5"/>
  <c r="AA113" i="5"/>
  <c r="W112" i="5"/>
  <c r="AA112" i="5"/>
  <c r="W111" i="5"/>
  <c r="AA111" i="5"/>
  <c r="W65" i="5"/>
  <c r="AA65" i="5"/>
  <c r="W78" i="5"/>
  <c r="AA78" i="5"/>
  <c r="W101" i="5"/>
  <c r="AA101" i="5"/>
  <c r="W77" i="5"/>
  <c r="AA77" i="5"/>
  <c r="W95" i="5"/>
  <c r="AA95" i="5"/>
  <c r="W89" i="5"/>
  <c r="AA89" i="5"/>
  <c r="W87" i="5"/>
  <c r="AA87" i="5"/>
  <c r="W98" i="5"/>
  <c r="AA98" i="5"/>
  <c r="W93" i="5"/>
  <c r="AA93" i="5"/>
  <c r="W86" i="5"/>
  <c r="AA86" i="5"/>
  <c r="W66" i="5"/>
  <c r="AA66" i="5"/>
  <c r="W64" i="5"/>
  <c r="AA64" i="5"/>
  <c r="W68" i="5"/>
  <c r="AA68" i="5"/>
  <c r="W97" i="5"/>
  <c r="AA97" i="5"/>
  <c r="W92" i="5"/>
  <c r="AA92" i="5"/>
  <c r="W85" i="5"/>
  <c r="AA85" i="5"/>
  <c r="W94" i="5"/>
  <c r="AA94" i="5"/>
  <c r="W67" i="5"/>
  <c r="AA67" i="5"/>
  <c r="W84" i="5"/>
  <c r="AA84" i="5"/>
  <c r="W56" i="5"/>
  <c r="AA56" i="5"/>
  <c r="W55" i="5"/>
  <c r="AA55" i="5"/>
  <c r="W49" i="5"/>
  <c r="AA49" i="5"/>
  <c r="W41" i="5"/>
  <c r="AA41" i="5"/>
  <c r="W54" i="5"/>
  <c r="AA54" i="5"/>
  <c r="W47" i="5"/>
  <c r="AA47" i="5"/>
  <c r="W53" i="5"/>
  <c r="AA53" i="5"/>
  <c r="W40" i="5"/>
  <c r="AA40" i="5"/>
  <c r="W39" i="5"/>
  <c r="AA39" i="5"/>
  <c r="W46" i="5"/>
  <c r="AA46" i="5"/>
  <c r="W52" i="5"/>
  <c r="AA52" i="5"/>
  <c r="W44" i="5"/>
  <c r="AA44" i="5"/>
  <c r="W42" i="5"/>
  <c r="AA42" i="5"/>
  <c r="W48" i="5"/>
  <c r="AA48" i="5"/>
  <c r="W45" i="5"/>
  <c r="AA45" i="5"/>
  <c r="W51" i="5"/>
  <c r="AA51" i="5"/>
  <c r="W57" i="5"/>
  <c r="AA57" i="5"/>
  <c r="W50" i="5"/>
  <c r="AA50" i="5"/>
  <c r="W43" i="5"/>
  <c r="AA43" i="5"/>
  <c r="W7" i="5" l="1"/>
  <c r="AA7" i="5"/>
  <c r="W19" i="5"/>
  <c r="AA19" i="5"/>
  <c r="W6" i="5"/>
  <c r="AA6" i="5"/>
  <c r="W18" i="5"/>
  <c r="AA18" i="5"/>
  <c r="W20" i="5"/>
  <c r="AA20" i="5"/>
  <c r="W8" i="5"/>
  <c r="AA8" i="5"/>
  <c r="W17" i="5"/>
  <c r="AA17" i="5"/>
  <c r="W16" i="5"/>
  <c r="AA16" i="5"/>
  <c r="W24" i="5"/>
  <c r="AA24" i="5"/>
  <c r="W13" i="5"/>
  <c r="AA13" i="5"/>
  <c r="W21" i="5"/>
  <c r="AA21" i="5"/>
  <c r="W15" i="5"/>
  <c r="AA15" i="5"/>
  <c r="W26" i="5"/>
  <c r="AA26" i="5"/>
  <c r="W25" i="5"/>
  <c r="AA25" i="5"/>
  <c r="W12" i="5"/>
  <c r="AA12" i="5"/>
  <c r="W9" i="5"/>
  <c r="AA9" i="5"/>
  <c r="W14" i="5"/>
  <c r="AA14" i="5"/>
  <c r="W23" i="5"/>
  <c r="AA23" i="5"/>
  <c r="W11" i="5"/>
  <c r="AA11" i="5"/>
  <c r="W22" i="5"/>
  <c r="AA22" i="5"/>
  <c r="W10" i="5"/>
  <c r="AA10" i="5"/>
  <c r="W32" i="5" l="1"/>
  <c r="AA32" i="5"/>
  <c r="W63" i="5"/>
  <c r="AA63" i="5"/>
  <c r="W88" i="5"/>
  <c r="AA88" i="5"/>
  <c r="W29" i="5"/>
  <c r="AA29" i="5"/>
  <c r="W38" i="5"/>
  <c r="AA38" i="5"/>
  <c r="W28" i="5"/>
  <c r="AA28" i="5"/>
  <c r="W27" i="5"/>
  <c r="AA27" i="5"/>
  <c r="W107" i="5"/>
  <c r="AA107" i="5"/>
  <c r="W31" i="5"/>
  <c r="AA31" i="5"/>
  <c r="W30" i="5"/>
  <c r="AA30" i="5"/>
</calcChain>
</file>

<file path=xl/sharedStrings.xml><?xml version="1.0" encoding="utf-8"?>
<sst xmlns="http://schemas.openxmlformats.org/spreadsheetml/2006/main" count="813" uniqueCount="286">
  <si>
    <t>L.p.</t>
  </si>
  <si>
    <t>Przedmiot zamówienia (asortyment)</t>
  </si>
  <si>
    <t>Producent, model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</si>
  <si>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</si>
  <si>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</si>
  <si>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</si>
  <si>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</si>
  <si>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</si>
  <si>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</si>
  <si>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</si>
  <si>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</si>
  <si>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</si>
  <si>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</si>
  <si>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</si>
  <si>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</si>
  <si>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10.</t>
  </si>
  <si>
    <t>8.</t>
  </si>
  <si>
    <t>9.</t>
  </si>
  <si>
    <t xml:space="preserve">Ilość szt. </t>
  </si>
  <si>
    <t>Opis Przedmiotu Zamówienia/wymagane parametry/ pojemność w ml, wymiary</t>
  </si>
  <si>
    <t>Lubiana-Hel/Kaszub</t>
  </si>
  <si>
    <t>Lubiana - Hel/kaszub</t>
  </si>
  <si>
    <t>Krosno</t>
  </si>
  <si>
    <t>270 MM</t>
  </si>
  <si>
    <t>190 MM</t>
  </si>
  <si>
    <t>300 ML</t>
  </si>
  <si>
    <t>230 ML</t>
  </si>
  <si>
    <t>310 MM</t>
  </si>
  <si>
    <t>230 MM</t>
  </si>
  <si>
    <t>290 MM</t>
  </si>
  <si>
    <t>20,7 CM</t>
  </si>
  <si>
    <t>23,5 CM</t>
  </si>
  <si>
    <t>20,90 CM</t>
  </si>
  <si>
    <t>13 CM</t>
  </si>
  <si>
    <t>22,6 CM</t>
  </si>
  <si>
    <t xml:space="preserve">AMEFA CHULETERO  </t>
  </si>
  <si>
    <t>15,40 CM</t>
  </si>
  <si>
    <t>20,5 CM</t>
  </si>
  <si>
    <t xml:space="preserve">AMEFA AUSTIN </t>
  </si>
  <si>
    <t>450ML</t>
  </si>
  <si>
    <t>200 ML</t>
  </si>
  <si>
    <t>25/30 ML</t>
  </si>
  <si>
    <t>1,6L</t>
  </si>
  <si>
    <t>Szklanka sok</t>
  </si>
  <si>
    <t xml:space="preserve">Szklanka </t>
  </si>
  <si>
    <t>180 mm</t>
  </si>
  <si>
    <t>filiżanka wysoka sztaplowana Banquet</t>
  </si>
  <si>
    <t>Talerz płaski kwadratowy</t>
  </si>
  <si>
    <t>Bulionówka</t>
  </si>
  <si>
    <t>190 mm</t>
  </si>
  <si>
    <t>Widelczyk do ciasta</t>
  </si>
  <si>
    <t xml:space="preserve">Półmis owalny </t>
  </si>
  <si>
    <t>Półmis owalny</t>
  </si>
  <si>
    <t xml:space="preserve">Połmisek owalny </t>
  </si>
  <si>
    <t xml:space="preserve">Talerz płytki </t>
  </si>
  <si>
    <t>150 mm</t>
  </si>
  <si>
    <t>Cukiernica</t>
  </si>
  <si>
    <t>Kubek</t>
  </si>
  <si>
    <t>300 ml</t>
  </si>
  <si>
    <t>Dzbanek</t>
  </si>
  <si>
    <t xml:space="preserve">Filiżanka </t>
  </si>
  <si>
    <t>Spodek</t>
  </si>
  <si>
    <t>145 mm</t>
  </si>
  <si>
    <t xml:space="preserve">Kieliszek do szmpana </t>
  </si>
  <si>
    <t>Kieliszek do wódki</t>
  </si>
  <si>
    <t xml:space="preserve">Szklana salaterka </t>
  </si>
  <si>
    <t xml:space="preserve">Komplet do przypraw </t>
  </si>
  <si>
    <t xml:space="preserve">Szklany wazon na kwiaty </t>
  </si>
  <si>
    <t xml:space="preserve">Ariane Prime </t>
  </si>
  <si>
    <t>170 mm</t>
  </si>
  <si>
    <t>185 mm x 260 mm</t>
  </si>
  <si>
    <t>225 mm x 320 mm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</si>
  <si>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</si>
  <si>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</si>
  <si>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</si>
  <si>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</si>
  <si>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</si>
  <si>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</si>
  <si>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</si>
  <si>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</si>
  <si>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</si>
  <si>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</si>
  <si>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</si>
  <si>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</si>
  <si>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</si>
  <si>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</si>
  <si>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</si>
  <si>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</si>
  <si>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Czajnik</t>
  </si>
  <si>
    <t>180 ML</t>
  </si>
  <si>
    <t>Część 1: PORCELANA LUBIANA</t>
  </si>
  <si>
    <t>Część 2: PORCELANA RAK</t>
  </si>
  <si>
    <t>Filiżanka do Cappucino</t>
  </si>
  <si>
    <t>Talerz płaski</t>
  </si>
  <si>
    <t>Podstawka pod bulionówkę</t>
  </si>
  <si>
    <t>Filiżanka</t>
  </si>
  <si>
    <t>Talerz płytki - biały</t>
  </si>
  <si>
    <t>Salaterka biała</t>
  </si>
  <si>
    <t>Bulionówka biała</t>
  </si>
  <si>
    <t>Rawier biały</t>
  </si>
  <si>
    <t>Sosjerka</t>
  </si>
  <si>
    <t>Talerz płytki - owalny</t>
  </si>
  <si>
    <t>Dzbanek z pokrywką</t>
  </si>
  <si>
    <t>Kieliszki do jaj</t>
  </si>
  <si>
    <t>Bulionówka z uszkami</t>
  </si>
  <si>
    <t>Spodek do miski/bulionówki</t>
  </si>
  <si>
    <t>Spodek do filiżanki/kubka</t>
  </si>
  <si>
    <t>Miska stożkowa sztaplowana</t>
  </si>
  <si>
    <t>Półmisek</t>
  </si>
  <si>
    <t>Kubek-szklanka z uchem</t>
  </si>
  <si>
    <t>Literatki</t>
  </si>
  <si>
    <t>Dzbanki</t>
  </si>
  <si>
    <t>Kieliszki do szampana</t>
  </si>
  <si>
    <t xml:space="preserve">Karafki </t>
  </si>
  <si>
    <t>Kieliszki do wina</t>
  </si>
  <si>
    <t>Kieliszki do wódki</t>
  </si>
  <si>
    <t>Dzbanki do wody</t>
  </si>
  <si>
    <t>Szklanka do whisky</t>
  </si>
  <si>
    <t xml:space="preserve">Szklanka long </t>
  </si>
  <si>
    <t>Kieliszek do wody</t>
  </si>
  <si>
    <t>Kieliszek do martini</t>
  </si>
  <si>
    <t>Nóż</t>
  </si>
  <si>
    <t>Widelec</t>
  </si>
  <si>
    <t>Łyżka</t>
  </si>
  <si>
    <t>Łyżeczka</t>
  </si>
  <si>
    <t>Nóż do steka</t>
  </si>
  <si>
    <t>Łyżeczka do latte</t>
  </si>
  <si>
    <t>Łyzka stołowa</t>
  </si>
  <si>
    <t>Widelec stołowy</t>
  </si>
  <si>
    <t>Nóż stołowy</t>
  </si>
  <si>
    <t>Hotel Krynica</t>
  </si>
  <si>
    <t>Hotel Wolin</t>
  </si>
  <si>
    <t>f</t>
  </si>
  <si>
    <t>g</t>
  </si>
  <si>
    <t>Hotel Wodnik</t>
  </si>
  <si>
    <t>Kieliszek do wina</t>
  </si>
  <si>
    <t xml:space="preserve">Kieliszek do koktaili </t>
  </si>
  <si>
    <t xml:space="preserve">Krosno </t>
  </si>
  <si>
    <t>Łyżka stołowa</t>
  </si>
  <si>
    <t xml:space="preserve">Łyżeczka do kawy/herbaty </t>
  </si>
  <si>
    <t>Łyżeczka do herbaty</t>
  </si>
  <si>
    <t>Łopatka do tortu</t>
  </si>
  <si>
    <t>Stalgast</t>
  </si>
  <si>
    <t>Hotel Sport</t>
  </si>
  <si>
    <t>Półmisek owalny biały</t>
  </si>
  <si>
    <t xml:space="preserve">Patera na tort </t>
  </si>
  <si>
    <t>210 mm</t>
  </si>
  <si>
    <t>195 mm</t>
  </si>
  <si>
    <t>Hotel Rychło</t>
  </si>
  <si>
    <t>CSiR Krasnobród</t>
  </si>
  <si>
    <t>Hotel Solina</t>
  </si>
  <si>
    <t>Talerz głęboki</t>
  </si>
  <si>
    <t>Kieliszki do wódki na nóżce</t>
  </si>
  <si>
    <t>50 ML</t>
  </si>
  <si>
    <t>Szklanka do drinków/koktaili na nóżce</t>
  </si>
  <si>
    <t>135 mm</t>
  </si>
  <si>
    <t>220 mm</t>
  </si>
  <si>
    <t>Stalgast - Sztućce Stołówkowe</t>
  </si>
  <si>
    <t>Stalgast - Sztućce Restauracyjne</t>
  </si>
  <si>
    <t>192 mm</t>
  </si>
  <si>
    <t>137 mm</t>
  </si>
  <si>
    <t xml:space="preserve">ETERNUM - ARCADE </t>
  </si>
  <si>
    <t>20,8 cm</t>
  </si>
  <si>
    <t>23,80 cm</t>
  </si>
  <si>
    <t>14,4 cm</t>
  </si>
  <si>
    <t>14,3 cm</t>
  </si>
  <si>
    <t xml:space="preserve">SOLA LUXOR </t>
  </si>
  <si>
    <t>RAK - Banquet</t>
  </si>
  <si>
    <t>RAK - BARISTA</t>
  </si>
  <si>
    <t>RAK - Neofusion</t>
  </si>
  <si>
    <t>RAK - Woodart</t>
  </si>
  <si>
    <t xml:space="preserve">Talerz płaski  szary </t>
  </si>
  <si>
    <t>Talerz głęboki coupe szary - 35,28</t>
  </si>
  <si>
    <t xml:space="preserve">Talerz płaski szary </t>
  </si>
  <si>
    <t xml:space="preserve">Talerz głęboki szary </t>
  </si>
  <si>
    <t xml:space="preserve">Talerz głęboki zary </t>
  </si>
  <si>
    <t>Misa do ryżu</t>
  </si>
  <si>
    <t xml:space="preserve"> RAK - Shale </t>
  </si>
  <si>
    <t xml:space="preserve">RAK - CLASSIC GOURMET </t>
  </si>
  <si>
    <t>Spodek - pasujący do kubka  WSKAZANEJ POWYŻEJ</t>
  </si>
  <si>
    <t>Spodek - pasujący do filiżanki WSKAZANEJ POWYŻEJ</t>
  </si>
  <si>
    <t>280 ML</t>
  </si>
  <si>
    <t>170 MM</t>
  </si>
  <si>
    <t>800 ML</t>
  </si>
  <si>
    <t>45 ML</t>
  </si>
  <si>
    <t>160 MM</t>
  </si>
  <si>
    <t>260 MM</t>
  </si>
  <si>
    <t xml:space="preserve"> 270 MM</t>
  </si>
  <si>
    <t xml:space="preserve">Lubiana </t>
  </si>
  <si>
    <t>145 MM</t>
  </si>
  <si>
    <t xml:space="preserve">Lubiana - Arcadia </t>
  </si>
  <si>
    <t>Talerz płytki deserowy</t>
  </si>
  <si>
    <t>Talerz płytki</t>
  </si>
  <si>
    <t>210 MM</t>
  </si>
  <si>
    <t>240 MM</t>
  </si>
  <si>
    <t xml:space="preserve"> 225 MM</t>
  </si>
  <si>
    <t>320 ML</t>
  </si>
  <si>
    <t>330 MM</t>
  </si>
  <si>
    <t>150 MM</t>
  </si>
  <si>
    <t>160 MM/ 400 ML</t>
  </si>
  <si>
    <t xml:space="preserve"> 230 MM</t>
  </si>
  <si>
    <t>255 MM</t>
  </si>
  <si>
    <t>370 MM</t>
  </si>
  <si>
    <t>Lubiana - Arcadia</t>
  </si>
  <si>
    <t>190 ML</t>
  </si>
  <si>
    <t>200 MM</t>
  </si>
  <si>
    <t>400 ML</t>
  </si>
  <si>
    <t>26.</t>
  </si>
  <si>
    <t>27.</t>
  </si>
  <si>
    <t>ARCOROC</t>
  </si>
  <si>
    <t>szkło bezbarwne, 250 ML</t>
  </si>
  <si>
    <t>Krosno - SHOT</t>
  </si>
  <si>
    <t>szkło bezbarwne, poj. 150 ML ,wys.83 MM</t>
  </si>
  <si>
    <t>Krosno - PURE</t>
  </si>
  <si>
    <t>RONA - Edition</t>
  </si>
  <si>
    <t>LIBBEY - Fortius</t>
  </si>
  <si>
    <t>BORMIOLI ROCCO</t>
  </si>
  <si>
    <t>270 ML</t>
  </si>
  <si>
    <t xml:space="preserve">Krosno - Basic </t>
  </si>
  <si>
    <t>310 ML</t>
  </si>
  <si>
    <t>210 ML</t>
  </si>
  <si>
    <t>Krosno - Balance</t>
  </si>
  <si>
    <t>220 ML</t>
  </si>
  <si>
    <t>1 L</t>
  </si>
  <si>
    <t xml:space="preserve">400 ML  </t>
  </si>
  <si>
    <t>Pasabahce  - Imperial</t>
  </si>
  <si>
    <t>460 ML</t>
  </si>
  <si>
    <t>Edwanex</t>
  </si>
  <si>
    <t xml:space="preserve">Hendi </t>
  </si>
  <si>
    <t xml:space="preserve">JASŁO </t>
  </si>
  <si>
    <t xml:space="preserve">Pasabahce  - Leafy </t>
  </si>
  <si>
    <t>440 M</t>
  </si>
  <si>
    <t>szkło bezbarwne, 1,6 L</t>
  </si>
  <si>
    <t>szkło bezbarwne ,poj.180 ML</t>
  </si>
  <si>
    <t>szkło bezbarwne ,poj.900 ML</t>
  </si>
  <si>
    <t>35 ML</t>
  </si>
  <si>
    <t>17 CM</t>
  </si>
  <si>
    <t>32 CM</t>
  </si>
  <si>
    <t>dowolny producent</t>
  </si>
  <si>
    <t>Cena netto za szt.</t>
  </si>
  <si>
    <t>Opakowanie zbiorcze - ilośc szt.</t>
  </si>
  <si>
    <t>Cena za opakowanie zbiorcze</t>
  </si>
  <si>
    <t>h</t>
  </si>
  <si>
    <t>Szacunkowa wartość</t>
  </si>
  <si>
    <t>i</t>
  </si>
  <si>
    <t>Opis Przedmiotu Zamówienia/wymagane parametry/ pojemność w ml/ wymiary</t>
  </si>
  <si>
    <t>Zamiennik 190 ML</t>
  </si>
  <si>
    <t>Zamiennik Inventa 215 ml</t>
  </si>
  <si>
    <t>Zamiennik Venezia</t>
  </si>
  <si>
    <t>Zamiennik Pasabahce grande Sunray</t>
  </si>
  <si>
    <t>Zamiennik Arcoroc</t>
  </si>
  <si>
    <t xml:space="preserve">Zamiennik </t>
  </si>
  <si>
    <t>Szacunkowa wartość Hotel Krynica</t>
  </si>
  <si>
    <t>Szacunkowa wartość Hotel Wolin</t>
  </si>
  <si>
    <t>Szacunkowa wartość Hotel Wodnik</t>
  </si>
  <si>
    <t>Szacunkowa wartość Hotel Sport</t>
  </si>
  <si>
    <t>Szacunkowa wartość Hotel Rychło</t>
  </si>
  <si>
    <t>Szacunkowa wartość CSiR Krasnobród</t>
  </si>
  <si>
    <t>Szacunkowa wartość Hotel Solina</t>
  </si>
  <si>
    <t>Część 3: PORCELANA ARIANE</t>
  </si>
  <si>
    <t>Część 4: SZKŁO</t>
  </si>
  <si>
    <t>Część 5: SZTUĆCE  SOLA I AMEFA</t>
  </si>
  <si>
    <t>ZNAK SPRAWY: ELST/PFZ/272-18/2024.PFZ-11-2024.NWS
Załacznik nr 1 do Formularza Ofertowego</t>
  </si>
  <si>
    <t>Cena jednostkowa netto</t>
  </si>
  <si>
    <t>Łączna wartość netto</t>
  </si>
  <si>
    <t>ŁĄCZNA WARTOŚĆ NETTO DLA CZĘŚCI 1:</t>
  </si>
  <si>
    <t>Wymagane warunki realizacji zamówienia:
okres gwarancji: talerze płaskie - min. 24 miesiące na wyszczerbienia</t>
  </si>
  <si>
    <t>ŁĄCZNA WARTOŚĆ NETTO DLA CZĘŚCI 2:</t>
  </si>
  <si>
    <t>Wymagane warunki realizacji zamówienia: okres gwarancji: talerze płaskie - min. 24 miesiące na wyszczerbienia</t>
  </si>
  <si>
    <t>ŁĄCZNA WARTOŚĆ NETTO DLA CZĘŚCI 3:</t>
  </si>
  <si>
    <t>ŁĄCZNA WARTOŚĆ NETTO DLA CZĘŚCI 4:</t>
  </si>
  <si>
    <t>400 ML wys.110 MM
śr: 88 MM</t>
  </si>
  <si>
    <t>ŁĄCZNA WARTOŚĆ NETTO DLA CZĘŚCI 5:</t>
  </si>
  <si>
    <t>Część 6: SZTUĆCE STALGAST</t>
  </si>
  <si>
    <t>ŁĄCZNA WARTOŚĆ NETTO DLA CZĘŚCI 6:</t>
  </si>
  <si>
    <t>Część 7: SZTUĆCE ARCADE</t>
  </si>
  <si>
    <t>ŁĄCZNA WARTOŚĆ NETTO DLA CZĘŚCI 7:</t>
  </si>
  <si>
    <t>*  Wykonawca zobowiązany jest złożyć ofertę na min. 80% produktów wskazanych w arkuszu cenowym dla każdej części Przedmiotu Zamówienia odrębnie.</t>
  </si>
  <si>
    <t>…………………………………………………..………………………..
(podpis osoby uprawnionej/uprawnionych do reprezentowania Wykonawcy i składania oświadczeń woli w jego imieniu)</t>
  </si>
  <si>
    <t>szkło bezbarwne, poj. 30 ML, wys.53 MM</t>
  </si>
  <si>
    <r>
      <rPr>
        <b/>
        <sz val="16"/>
        <color theme="1"/>
        <rFont val="Arial"/>
        <family val="2"/>
        <charset val="238"/>
      </rPr>
      <t>Arkusz cenowy - Elbest sp. z o.o.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4"/>
        <color theme="1"/>
        <rFont val="Arial"/>
        <family val="2"/>
        <charset val="238"/>
      </rPr>
      <t>Sukcesywne dostawy zastawy stołowej dla potrzeb obiektów Elbest sp. z o.o. oraz GK PHH,</t>
    </r>
    <r>
      <rPr>
        <sz val="14"/>
        <color theme="1"/>
        <rFont val="Arial"/>
        <family val="2"/>
        <charset val="238"/>
      </rPr>
      <t xml:space="preserve"> zgodnie z poniższą specyfikacją.</t>
    </r>
  </si>
  <si>
    <t>Producent, model oferowany przez Wykonawcę</t>
  </si>
  <si>
    <t>h = e x g</t>
  </si>
  <si>
    <t>Szacunkowe ilości w skali 24 miesięcy</t>
  </si>
  <si>
    <t>ŁĄCZNA WARTOŚĆ NETTO OFERTY:</t>
  </si>
  <si>
    <t>Wymagane warunki realizacji zamówienia: okres gwarancji: min. 24 miesiące (nie obejmuje uszkodzeń mechanicznych z winy użytkownika)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</si>
</sst>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21252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wrapText="1"/>
      <protection locked="0"/>
    </xf>
  </cellXfs>
  <cellStyles count="8">
    <cellStyle name="Normalny" xfId="0" builtinId="0"/>
    <cellStyle name="Normalny 2" xfId="1"/>
    <cellStyle name="Normalny 2 2" xfId="2"/>
    <cellStyle name="Normalny 3" xfId="3"/>
    <cellStyle name="Walutowy 2" xfId="4"/>
    <cellStyle name="Walutowy 2 2" xfId="5"/>
    <cellStyle name="Walutowy 2 2 2" xfId="7"/>
    <cellStyle name="Walutowy 2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view="pageBreakPreview" topLeftCell="A127" zoomScale="60" zoomScaleNormal="60" workbookViewId="0">
      <selection activeCell="AD134" sqref="AD134"/>
    </sheetView>
  </sheetViews>
  <sheetFormatPr defaultRowHeight="15" x14ac:dyDescent="0.3"/>
  <cols>
    <col min="1" max="1" width="6.109375" style="1" customWidth="1"/>
    <col min="2" max="2" width="37.88671875" style="1" customWidth="1"/>
    <col min="3" max="3" width="30" style="1" customWidth="1"/>
    <col min="4" max="4" width="28.109375" style="1" customWidth="1"/>
    <col min="5" max="5" width="16" style="1" customWidth="1"/>
    <col min="6" max="6" width="21.6640625" style="1" hidden="1" customWidth="1"/>
    <col min="7" max="7" width="25" style="46" hidden="1" customWidth="1"/>
    <col min="8" max="8" width="25" style="6" hidden="1" customWidth="1"/>
    <col min="9" max="9" width="25" style="45" hidden="1" customWidth="1"/>
    <col min="10" max="10" width="25" style="7" hidden="1" customWidth="1"/>
    <col min="11" max="11" width="25" style="9" hidden="1" customWidth="1"/>
    <col min="12" max="12" width="25" style="7" hidden="1" customWidth="1"/>
    <col min="13" max="13" width="25" style="9" hidden="1" customWidth="1"/>
    <col min="14" max="14" width="25" style="7" hidden="1" customWidth="1"/>
    <col min="15" max="15" width="25" style="9" hidden="1" customWidth="1"/>
    <col min="16" max="16" width="25" style="7" hidden="1" customWidth="1"/>
    <col min="17" max="17" width="25" style="9" hidden="1" customWidth="1"/>
    <col min="18" max="18" width="25" style="7" hidden="1" customWidth="1"/>
    <col min="19" max="20" width="25" style="9" hidden="1" customWidth="1"/>
    <col min="21" max="21" width="24.44140625" style="12" hidden="1" customWidth="1"/>
    <col min="22" max="23" width="24.44140625" style="9" hidden="1" customWidth="1"/>
    <col min="24" max="27" width="24.44140625" style="41" hidden="1" customWidth="1"/>
    <col min="28" max="28" width="31.33203125" style="41" customWidth="1"/>
    <col min="29" max="29" width="25.33203125" style="45" customWidth="1"/>
    <col min="30" max="30" width="29.44140625" style="45" customWidth="1"/>
  </cols>
  <sheetData>
    <row r="1" spans="1:30" s="24" customFormat="1" ht="43.5" customHeight="1" x14ac:dyDescent="0.25">
      <c r="A1" s="60" t="s">
        <v>262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s="24" customFormat="1" ht="45" customHeight="1" x14ac:dyDescent="0.25">
      <c r="A2" s="59" t="s">
        <v>280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s="24" customFormat="1" ht="39.75" customHeight="1" x14ac:dyDescent="0.25">
      <c r="A3" s="58" t="s">
        <v>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s="24" customFormat="1" ht="66.75" customHeight="1" x14ac:dyDescent="0.25">
      <c r="A4" s="39" t="s">
        <v>0</v>
      </c>
      <c r="B4" s="35" t="s">
        <v>1</v>
      </c>
      <c r="C4" s="35" t="s">
        <v>245</v>
      </c>
      <c r="D4" s="39" t="s">
        <v>2</v>
      </c>
      <c r="E4" s="35" t="s">
        <v>283</v>
      </c>
      <c r="F4" s="35" t="s">
        <v>18</v>
      </c>
      <c r="G4" s="35" t="s">
        <v>18</v>
      </c>
      <c r="H4" s="35" t="s">
        <v>18</v>
      </c>
      <c r="I4" s="35" t="s">
        <v>18</v>
      </c>
      <c r="J4" s="35" t="s">
        <v>18</v>
      </c>
      <c r="K4" s="35" t="s">
        <v>18</v>
      </c>
      <c r="L4" s="35" t="s">
        <v>18</v>
      </c>
      <c r="M4" s="35" t="s">
        <v>18</v>
      </c>
      <c r="N4" s="35" t="s">
        <v>18</v>
      </c>
      <c r="O4" s="35" t="s">
        <v>18</v>
      </c>
      <c r="P4" s="35" t="s">
        <v>18</v>
      </c>
      <c r="Q4" s="35" t="s">
        <v>18</v>
      </c>
      <c r="R4" s="35" t="s">
        <v>18</v>
      </c>
      <c r="S4" s="35" t="s">
        <v>18</v>
      </c>
      <c r="T4" s="35" t="s">
        <v>18</v>
      </c>
      <c r="U4" s="35" t="s">
        <v>18</v>
      </c>
      <c r="V4" s="35" t="s">
        <v>18</v>
      </c>
      <c r="W4" s="35" t="s">
        <v>18</v>
      </c>
      <c r="X4" s="35" t="s">
        <v>18</v>
      </c>
      <c r="Y4" s="35" t="s">
        <v>18</v>
      </c>
      <c r="Z4" s="35" t="s">
        <v>18</v>
      </c>
      <c r="AA4" s="35" t="s">
        <v>18</v>
      </c>
      <c r="AB4" s="35" t="s">
        <v>281</v>
      </c>
      <c r="AC4" s="36" t="s">
        <v>263</v>
      </c>
      <c r="AD4" s="36" t="s">
        <v>264</v>
      </c>
    </row>
    <row r="5" spans="1:30" s="24" customFormat="1" ht="20.25" customHeight="1" x14ac:dyDescent="0.25">
      <c r="A5" s="39" t="s">
        <v>3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132</v>
      </c>
      <c r="G5" s="32"/>
      <c r="H5" s="39" t="s">
        <v>133</v>
      </c>
      <c r="I5" s="32"/>
      <c r="J5" s="39" t="s">
        <v>133</v>
      </c>
      <c r="K5" s="32"/>
      <c r="L5" s="39" t="s">
        <v>133</v>
      </c>
      <c r="M5" s="32"/>
      <c r="N5" s="39" t="s">
        <v>133</v>
      </c>
      <c r="O5" s="32"/>
      <c r="P5" s="39" t="s">
        <v>133</v>
      </c>
      <c r="Q5" s="32"/>
      <c r="R5" s="39" t="s">
        <v>133</v>
      </c>
      <c r="S5" s="32"/>
      <c r="T5" s="32" t="s">
        <v>132</v>
      </c>
      <c r="U5" s="10" t="s">
        <v>133</v>
      </c>
      <c r="V5" s="32" t="s">
        <v>242</v>
      </c>
      <c r="W5" s="32" t="s">
        <v>244</v>
      </c>
      <c r="X5" s="32" t="s">
        <v>132</v>
      </c>
      <c r="Y5" s="10" t="s">
        <v>133</v>
      </c>
      <c r="Z5" s="32" t="s">
        <v>242</v>
      </c>
      <c r="AA5" s="32" t="s">
        <v>244</v>
      </c>
      <c r="AB5" s="32" t="s">
        <v>132</v>
      </c>
      <c r="AC5" s="32" t="s">
        <v>133</v>
      </c>
      <c r="AD5" s="32" t="s">
        <v>282</v>
      </c>
    </row>
    <row r="6" spans="1:30" s="24" customFormat="1" ht="39" customHeight="1" x14ac:dyDescent="0.25">
      <c r="A6" s="5" t="s">
        <v>8</v>
      </c>
      <c r="B6" s="3" t="s">
        <v>54</v>
      </c>
      <c r="C6" s="4" t="s">
        <v>198</v>
      </c>
      <c r="D6" s="4" t="s">
        <v>21</v>
      </c>
      <c r="E6" s="8">
        <f>F6+H6+J6+L6+N6+P6+R6</f>
        <v>60</v>
      </c>
      <c r="F6" s="2"/>
      <c r="G6" s="44">
        <f>F6*X6</f>
        <v>0</v>
      </c>
      <c r="H6" s="2"/>
      <c r="I6" s="44">
        <f>H6*X6</f>
        <v>0</v>
      </c>
      <c r="J6" s="2">
        <v>60</v>
      </c>
      <c r="K6" s="44">
        <f>J6*X6</f>
        <v>272.39999999999998</v>
      </c>
      <c r="L6" s="55"/>
      <c r="M6" s="33">
        <f>L6*X6</f>
        <v>0</v>
      </c>
      <c r="N6" s="55"/>
      <c r="O6" s="33">
        <f>N6*X6</f>
        <v>0</v>
      </c>
      <c r="P6" s="55"/>
      <c r="Q6" s="33">
        <f>P6*X6</f>
        <v>0</v>
      </c>
      <c r="R6" s="55"/>
      <c r="S6" s="33">
        <f>R6*X6</f>
        <v>0</v>
      </c>
      <c r="T6" s="33"/>
      <c r="U6" s="11"/>
      <c r="V6" s="33"/>
      <c r="W6" s="33">
        <f>T6*E6</f>
        <v>0</v>
      </c>
      <c r="X6" s="33">
        <v>4.54</v>
      </c>
      <c r="Y6" s="55">
        <v>12</v>
      </c>
      <c r="Z6" s="33"/>
      <c r="AA6" s="33">
        <f>X6*E6</f>
        <v>272.39999999999998</v>
      </c>
      <c r="AB6" s="66"/>
      <c r="AC6" s="66"/>
      <c r="AD6" s="33">
        <f>AC6*E6</f>
        <v>0</v>
      </c>
    </row>
    <row r="7" spans="1:30" s="24" customFormat="1" ht="34.5" customHeight="1" x14ac:dyDescent="0.25">
      <c r="A7" s="5" t="s">
        <v>9</v>
      </c>
      <c r="B7" s="3" t="s">
        <v>191</v>
      </c>
      <c r="C7" s="4" t="s">
        <v>24</v>
      </c>
      <c r="D7" s="4" t="s">
        <v>20</v>
      </c>
      <c r="E7" s="8">
        <f t="shared" ref="E7:E32" si="0">F7+H7+J7+L7+N7+P7+R7</f>
        <v>228</v>
      </c>
      <c r="F7" s="2"/>
      <c r="G7" s="44">
        <f t="shared" ref="G7:G32" si="1">F7*X7</f>
        <v>0</v>
      </c>
      <c r="H7" s="2">
        <v>84</v>
      </c>
      <c r="I7" s="44">
        <f t="shared" ref="I7:I32" si="2">H7*X7</f>
        <v>543.48</v>
      </c>
      <c r="J7" s="2">
        <v>36</v>
      </c>
      <c r="K7" s="44">
        <f t="shared" ref="K7:K32" si="3">J7*X7</f>
        <v>232.92</v>
      </c>
      <c r="L7" s="55"/>
      <c r="M7" s="33">
        <f t="shared" ref="M7:M32" si="4">L7*X7</f>
        <v>0</v>
      </c>
      <c r="N7" s="55"/>
      <c r="O7" s="33">
        <f t="shared" ref="O7:O32" si="5">N7*X7</f>
        <v>0</v>
      </c>
      <c r="P7" s="55">
        <v>108</v>
      </c>
      <c r="Q7" s="33">
        <f t="shared" ref="Q7:Q32" si="6">P7*X7</f>
        <v>698.76</v>
      </c>
      <c r="R7" s="55"/>
      <c r="S7" s="33">
        <f t="shared" ref="S7:S32" si="7">R7*X7</f>
        <v>0</v>
      </c>
      <c r="T7" s="33"/>
      <c r="U7" s="11"/>
      <c r="V7" s="33"/>
      <c r="W7" s="33">
        <f t="shared" ref="W7:W32" si="8">T7*E7</f>
        <v>0</v>
      </c>
      <c r="X7" s="33">
        <v>6.47</v>
      </c>
      <c r="Y7" s="55">
        <v>12</v>
      </c>
      <c r="Z7" s="33"/>
      <c r="AA7" s="33">
        <f t="shared" ref="AA7:AA57" si="9">X7*E7</f>
        <v>1475.1599999999999</v>
      </c>
      <c r="AB7" s="66"/>
      <c r="AC7" s="66"/>
      <c r="AD7" s="33">
        <f t="shared" ref="AD7:AD32" si="10">AC7*E7</f>
        <v>0</v>
      </c>
    </row>
    <row r="8" spans="1:30" s="24" customFormat="1" ht="34.5" customHeight="1" x14ac:dyDescent="0.25">
      <c r="A8" s="5" t="s">
        <v>10</v>
      </c>
      <c r="B8" s="18" t="s">
        <v>192</v>
      </c>
      <c r="C8" s="17" t="s">
        <v>193</v>
      </c>
      <c r="D8" s="17" t="s">
        <v>20</v>
      </c>
      <c r="E8" s="8">
        <f t="shared" si="0"/>
        <v>48</v>
      </c>
      <c r="F8" s="15"/>
      <c r="G8" s="44">
        <f t="shared" si="1"/>
        <v>0</v>
      </c>
      <c r="H8" s="15"/>
      <c r="I8" s="44">
        <f t="shared" si="2"/>
        <v>0</v>
      </c>
      <c r="J8" s="15">
        <v>36</v>
      </c>
      <c r="K8" s="44">
        <f t="shared" si="3"/>
        <v>254.52</v>
      </c>
      <c r="L8" s="55"/>
      <c r="M8" s="33">
        <f t="shared" si="4"/>
        <v>0</v>
      </c>
      <c r="N8" s="55">
        <v>12</v>
      </c>
      <c r="O8" s="33">
        <f t="shared" si="5"/>
        <v>84.84</v>
      </c>
      <c r="P8" s="55"/>
      <c r="Q8" s="33">
        <f t="shared" si="6"/>
        <v>0</v>
      </c>
      <c r="R8" s="55"/>
      <c r="S8" s="33">
        <f t="shared" si="7"/>
        <v>0</v>
      </c>
      <c r="T8" s="33"/>
      <c r="U8" s="11"/>
      <c r="V8" s="33"/>
      <c r="W8" s="33">
        <f t="shared" si="8"/>
        <v>0</v>
      </c>
      <c r="X8" s="33">
        <v>7.07</v>
      </c>
      <c r="Y8" s="55">
        <v>12</v>
      </c>
      <c r="Z8" s="33"/>
      <c r="AA8" s="33">
        <f t="shared" si="9"/>
        <v>339.36</v>
      </c>
      <c r="AB8" s="66"/>
      <c r="AC8" s="66"/>
      <c r="AD8" s="33">
        <f t="shared" si="10"/>
        <v>0</v>
      </c>
    </row>
    <row r="9" spans="1:30" s="24" customFormat="1" ht="34.5" customHeight="1" x14ac:dyDescent="0.25">
      <c r="A9" s="5" t="s">
        <v>11</v>
      </c>
      <c r="B9" s="3" t="s">
        <v>192</v>
      </c>
      <c r="C9" s="4" t="s">
        <v>194</v>
      </c>
      <c r="D9" s="4" t="s">
        <v>20</v>
      </c>
      <c r="E9" s="8">
        <f t="shared" si="0"/>
        <v>144</v>
      </c>
      <c r="F9" s="2"/>
      <c r="G9" s="44">
        <f t="shared" si="1"/>
        <v>0</v>
      </c>
      <c r="H9" s="2">
        <v>84</v>
      </c>
      <c r="I9" s="44">
        <f t="shared" si="2"/>
        <v>717.3599999999999</v>
      </c>
      <c r="J9" s="2">
        <v>48</v>
      </c>
      <c r="K9" s="44">
        <f t="shared" si="3"/>
        <v>409.91999999999996</v>
      </c>
      <c r="L9" s="55"/>
      <c r="M9" s="33">
        <f t="shared" si="4"/>
        <v>0</v>
      </c>
      <c r="N9" s="55">
        <v>12</v>
      </c>
      <c r="O9" s="33">
        <f t="shared" si="5"/>
        <v>102.47999999999999</v>
      </c>
      <c r="P9" s="55"/>
      <c r="Q9" s="33">
        <f t="shared" si="6"/>
        <v>0</v>
      </c>
      <c r="R9" s="55"/>
      <c r="S9" s="33">
        <f t="shared" si="7"/>
        <v>0</v>
      </c>
      <c r="T9" s="33"/>
      <c r="U9" s="11"/>
      <c r="V9" s="33"/>
      <c r="W9" s="33">
        <f t="shared" si="8"/>
        <v>0</v>
      </c>
      <c r="X9" s="33">
        <v>8.5399999999999991</v>
      </c>
      <c r="Y9" s="55">
        <v>6</v>
      </c>
      <c r="Z9" s="33"/>
      <c r="AA9" s="33">
        <f t="shared" si="9"/>
        <v>1229.7599999999998</v>
      </c>
      <c r="AB9" s="66"/>
      <c r="AC9" s="66"/>
      <c r="AD9" s="33">
        <f t="shared" si="10"/>
        <v>0</v>
      </c>
    </row>
    <row r="10" spans="1:30" s="24" customFormat="1" ht="34.5" customHeight="1" x14ac:dyDescent="0.25">
      <c r="A10" s="5" t="s">
        <v>12</v>
      </c>
      <c r="B10" s="3" t="s">
        <v>151</v>
      </c>
      <c r="C10" s="4" t="s">
        <v>195</v>
      </c>
      <c r="D10" s="4" t="s">
        <v>20</v>
      </c>
      <c r="E10" s="8">
        <f t="shared" si="0"/>
        <v>48</v>
      </c>
      <c r="F10" s="2"/>
      <c r="G10" s="44">
        <f t="shared" si="1"/>
        <v>0</v>
      </c>
      <c r="H10" s="2">
        <v>24</v>
      </c>
      <c r="I10" s="44">
        <f t="shared" si="2"/>
        <v>191.04</v>
      </c>
      <c r="J10" s="2">
        <v>12</v>
      </c>
      <c r="K10" s="44">
        <f t="shared" si="3"/>
        <v>95.52</v>
      </c>
      <c r="L10" s="55"/>
      <c r="M10" s="33">
        <f t="shared" si="4"/>
        <v>0</v>
      </c>
      <c r="N10" s="55">
        <v>12</v>
      </c>
      <c r="O10" s="33">
        <f t="shared" si="5"/>
        <v>95.52</v>
      </c>
      <c r="P10" s="55"/>
      <c r="Q10" s="33">
        <f t="shared" si="6"/>
        <v>0</v>
      </c>
      <c r="R10" s="55"/>
      <c r="S10" s="33">
        <f t="shared" si="7"/>
        <v>0</v>
      </c>
      <c r="T10" s="33"/>
      <c r="U10" s="11"/>
      <c r="V10" s="33"/>
      <c r="W10" s="33">
        <f t="shared" si="8"/>
        <v>0</v>
      </c>
      <c r="X10" s="33">
        <v>7.96</v>
      </c>
      <c r="Y10" s="55">
        <v>12</v>
      </c>
      <c r="Z10" s="33"/>
      <c r="AA10" s="33">
        <f t="shared" si="9"/>
        <v>382.08</v>
      </c>
      <c r="AB10" s="66"/>
      <c r="AC10" s="66"/>
      <c r="AD10" s="33">
        <f t="shared" si="10"/>
        <v>0</v>
      </c>
    </row>
    <row r="11" spans="1:30" s="24" customFormat="1" ht="34.5" customHeight="1" x14ac:dyDescent="0.25">
      <c r="A11" s="5" t="s">
        <v>13</v>
      </c>
      <c r="B11" s="3" t="s">
        <v>97</v>
      </c>
      <c r="C11" s="4" t="s">
        <v>199</v>
      </c>
      <c r="D11" s="4" t="s">
        <v>20</v>
      </c>
      <c r="E11" s="8">
        <f t="shared" si="0"/>
        <v>36</v>
      </c>
      <c r="F11" s="2"/>
      <c r="G11" s="44">
        <f t="shared" si="1"/>
        <v>0</v>
      </c>
      <c r="H11" s="2">
        <v>12</v>
      </c>
      <c r="I11" s="44">
        <f t="shared" si="2"/>
        <v>76.800000000000011</v>
      </c>
      <c r="J11" s="2">
        <v>12</v>
      </c>
      <c r="K11" s="44">
        <f t="shared" si="3"/>
        <v>76.800000000000011</v>
      </c>
      <c r="L11" s="55"/>
      <c r="M11" s="33">
        <f t="shared" si="4"/>
        <v>0</v>
      </c>
      <c r="N11" s="55">
        <v>12</v>
      </c>
      <c r="O11" s="33">
        <f t="shared" si="5"/>
        <v>76.800000000000011</v>
      </c>
      <c r="P11" s="55"/>
      <c r="Q11" s="33">
        <f t="shared" si="6"/>
        <v>0</v>
      </c>
      <c r="R11" s="55"/>
      <c r="S11" s="33">
        <f t="shared" si="7"/>
        <v>0</v>
      </c>
      <c r="T11" s="33"/>
      <c r="U11" s="11"/>
      <c r="V11" s="33"/>
      <c r="W11" s="33">
        <f t="shared" si="8"/>
        <v>0</v>
      </c>
      <c r="X11" s="33">
        <v>6.4</v>
      </c>
      <c r="Y11" s="55">
        <v>12</v>
      </c>
      <c r="Z11" s="33"/>
      <c r="AA11" s="33">
        <f t="shared" si="9"/>
        <v>230.4</v>
      </c>
      <c r="AB11" s="66"/>
      <c r="AC11" s="66"/>
      <c r="AD11" s="33">
        <f t="shared" si="10"/>
        <v>0</v>
      </c>
    </row>
    <row r="12" spans="1:30" s="24" customFormat="1" ht="34.5" customHeight="1" x14ac:dyDescent="0.25">
      <c r="A12" s="5" t="s">
        <v>14</v>
      </c>
      <c r="B12" s="3" t="s">
        <v>97</v>
      </c>
      <c r="C12" s="4" t="s">
        <v>200</v>
      </c>
      <c r="D12" s="4" t="s">
        <v>20</v>
      </c>
      <c r="E12" s="8">
        <f t="shared" si="0"/>
        <v>48</v>
      </c>
      <c r="F12" s="2"/>
      <c r="G12" s="44">
        <f t="shared" si="1"/>
        <v>0</v>
      </c>
      <c r="H12" s="2">
        <v>12</v>
      </c>
      <c r="I12" s="44">
        <f t="shared" si="2"/>
        <v>193.20000000000002</v>
      </c>
      <c r="J12" s="2">
        <v>12</v>
      </c>
      <c r="K12" s="44">
        <f t="shared" si="3"/>
        <v>193.20000000000002</v>
      </c>
      <c r="L12" s="55"/>
      <c r="M12" s="33">
        <f t="shared" si="4"/>
        <v>0</v>
      </c>
      <c r="N12" s="55"/>
      <c r="O12" s="33">
        <f t="shared" si="5"/>
        <v>0</v>
      </c>
      <c r="P12" s="55">
        <v>24</v>
      </c>
      <c r="Q12" s="33">
        <f t="shared" si="6"/>
        <v>386.40000000000003</v>
      </c>
      <c r="R12" s="55"/>
      <c r="S12" s="33">
        <f t="shared" si="7"/>
        <v>0</v>
      </c>
      <c r="T12" s="33"/>
      <c r="U12" s="11"/>
      <c r="V12" s="33"/>
      <c r="W12" s="33">
        <f t="shared" si="8"/>
        <v>0</v>
      </c>
      <c r="X12" s="33">
        <v>16.100000000000001</v>
      </c>
      <c r="Y12" s="55">
        <v>6</v>
      </c>
      <c r="Z12" s="33"/>
      <c r="AA12" s="33">
        <f t="shared" si="9"/>
        <v>772.80000000000007</v>
      </c>
      <c r="AB12" s="66"/>
      <c r="AC12" s="66"/>
      <c r="AD12" s="33">
        <f t="shared" si="10"/>
        <v>0</v>
      </c>
    </row>
    <row r="13" spans="1:30" s="24" customFormat="1" ht="34.5" customHeight="1" x14ac:dyDescent="0.25">
      <c r="A13" s="5" t="s">
        <v>16</v>
      </c>
      <c r="B13" s="3" t="s">
        <v>98</v>
      </c>
      <c r="C13" s="4" t="s">
        <v>196</v>
      </c>
      <c r="D13" s="4" t="s">
        <v>21</v>
      </c>
      <c r="E13" s="8">
        <f t="shared" si="0"/>
        <v>84</v>
      </c>
      <c r="F13" s="2"/>
      <c r="G13" s="44">
        <f t="shared" si="1"/>
        <v>0</v>
      </c>
      <c r="H13" s="2">
        <v>84</v>
      </c>
      <c r="I13" s="44">
        <f t="shared" si="2"/>
        <v>857.6400000000001</v>
      </c>
      <c r="J13" s="2"/>
      <c r="K13" s="44">
        <f t="shared" si="3"/>
        <v>0</v>
      </c>
      <c r="L13" s="55"/>
      <c r="M13" s="33">
        <f t="shared" si="4"/>
        <v>0</v>
      </c>
      <c r="N13" s="55"/>
      <c r="O13" s="33">
        <f t="shared" si="5"/>
        <v>0</v>
      </c>
      <c r="P13" s="55"/>
      <c r="Q13" s="33">
        <f t="shared" si="6"/>
        <v>0</v>
      </c>
      <c r="R13" s="55"/>
      <c r="S13" s="33">
        <f t="shared" si="7"/>
        <v>0</v>
      </c>
      <c r="T13" s="33"/>
      <c r="U13" s="11"/>
      <c r="V13" s="33"/>
      <c r="W13" s="33">
        <f t="shared" si="8"/>
        <v>0</v>
      </c>
      <c r="X13" s="33">
        <v>10.210000000000001</v>
      </c>
      <c r="Y13" s="55">
        <v>6</v>
      </c>
      <c r="Z13" s="33"/>
      <c r="AA13" s="33">
        <f t="shared" si="9"/>
        <v>857.6400000000001</v>
      </c>
      <c r="AB13" s="66"/>
      <c r="AC13" s="66"/>
      <c r="AD13" s="33">
        <f t="shared" si="10"/>
        <v>0</v>
      </c>
    </row>
    <row r="14" spans="1:30" s="24" customFormat="1" ht="34.5" customHeight="1" x14ac:dyDescent="0.25">
      <c r="A14" s="5" t="s">
        <v>17</v>
      </c>
      <c r="B14" s="18" t="s">
        <v>99</v>
      </c>
      <c r="C14" s="17" t="s">
        <v>182</v>
      </c>
      <c r="D14" s="17" t="s">
        <v>21</v>
      </c>
      <c r="E14" s="8">
        <f t="shared" si="0"/>
        <v>12</v>
      </c>
      <c r="F14" s="15"/>
      <c r="G14" s="44">
        <f t="shared" si="1"/>
        <v>0</v>
      </c>
      <c r="H14" s="15"/>
      <c r="I14" s="44">
        <f t="shared" si="2"/>
        <v>0</v>
      </c>
      <c r="J14" s="15">
        <v>12</v>
      </c>
      <c r="K14" s="44">
        <f t="shared" si="3"/>
        <v>178.68</v>
      </c>
      <c r="L14" s="55"/>
      <c r="M14" s="33">
        <f t="shared" si="4"/>
        <v>0</v>
      </c>
      <c r="N14" s="55"/>
      <c r="O14" s="33">
        <f t="shared" si="5"/>
        <v>0</v>
      </c>
      <c r="P14" s="55"/>
      <c r="Q14" s="33">
        <f t="shared" si="6"/>
        <v>0</v>
      </c>
      <c r="R14" s="55"/>
      <c r="S14" s="33">
        <f t="shared" si="7"/>
        <v>0</v>
      </c>
      <c r="T14" s="33"/>
      <c r="U14" s="11"/>
      <c r="V14" s="33"/>
      <c r="W14" s="33">
        <f t="shared" si="8"/>
        <v>0</v>
      </c>
      <c r="X14" s="33">
        <v>14.89</v>
      </c>
      <c r="Y14" s="55">
        <v>6</v>
      </c>
      <c r="Z14" s="33"/>
      <c r="AA14" s="33">
        <f t="shared" si="9"/>
        <v>178.68</v>
      </c>
      <c r="AB14" s="66"/>
      <c r="AC14" s="66"/>
      <c r="AD14" s="33">
        <f t="shared" si="10"/>
        <v>0</v>
      </c>
    </row>
    <row r="15" spans="1:30" s="24" customFormat="1" ht="34.5" customHeight="1" x14ac:dyDescent="0.25">
      <c r="A15" s="5" t="s">
        <v>15</v>
      </c>
      <c r="B15" s="3" t="s">
        <v>99</v>
      </c>
      <c r="C15" s="4" t="s">
        <v>194</v>
      </c>
      <c r="D15" s="4" t="s">
        <v>21</v>
      </c>
      <c r="E15" s="8">
        <f t="shared" si="0"/>
        <v>48</v>
      </c>
      <c r="F15" s="2"/>
      <c r="G15" s="44">
        <f t="shared" si="1"/>
        <v>0</v>
      </c>
      <c r="H15" s="2"/>
      <c r="I15" s="44">
        <f t="shared" si="2"/>
        <v>0</v>
      </c>
      <c r="J15" s="2"/>
      <c r="K15" s="44">
        <f t="shared" si="3"/>
        <v>0</v>
      </c>
      <c r="L15" s="55"/>
      <c r="M15" s="33">
        <f t="shared" si="4"/>
        <v>0</v>
      </c>
      <c r="N15" s="55">
        <v>12</v>
      </c>
      <c r="O15" s="33">
        <f t="shared" si="5"/>
        <v>221.16</v>
      </c>
      <c r="P15" s="55">
        <v>36</v>
      </c>
      <c r="Q15" s="33">
        <f t="shared" si="6"/>
        <v>663.48</v>
      </c>
      <c r="R15" s="55"/>
      <c r="S15" s="33">
        <f t="shared" si="7"/>
        <v>0</v>
      </c>
      <c r="T15" s="33"/>
      <c r="U15" s="11"/>
      <c r="V15" s="33"/>
      <c r="W15" s="33">
        <f t="shared" si="8"/>
        <v>0</v>
      </c>
      <c r="X15" s="33">
        <v>18.43</v>
      </c>
      <c r="Y15" s="55">
        <v>6</v>
      </c>
      <c r="Z15" s="33"/>
      <c r="AA15" s="33">
        <f t="shared" si="9"/>
        <v>884.64</v>
      </c>
      <c r="AB15" s="66"/>
      <c r="AC15" s="66"/>
      <c r="AD15" s="33">
        <f t="shared" si="10"/>
        <v>0</v>
      </c>
    </row>
    <row r="16" spans="1:30" s="24" customFormat="1" ht="39" customHeight="1" x14ac:dyDescent="0.25">
      <c r="A16" s="5" t="s">
        <v>72</v>
      </c>
      <c r="B16" s="3" t="s">
        <v>48</v>
      </c>
      <c r="C16" s="4" t="s">
        <v>25</v>
      </c>
      <c r="D16" s="4" t="s">
        <v>21</v>
      </c>
      <c r="E16" s="8">
        <f t="shared" si="0"/>
        <v>60</v>
      </c>
      <c r="F16" s="2"/>
      <c r="G16" s="44">
        <f t="shared" si="1"/>
        <v>0</v>
      </c>
      <c r="H16" s="2"/>
      <c r="I16" s="44">
        <f t="shared" si="2"/>
        <v>0</v>
      </c>
      <c r="J16" s="2">
        <v>60</v>
      </c>
      <c r="K16" s="44">
        <f t="shared" si="3"/>
        <v>485.4</v>
      </c>
      <c r="L16" s="55"/>
      <c r="M16" s="33">
        <f t="shared" si="4"/>
        <v>0</v>
      </c>
      <c r="N16" s="55"/>
      <c r="O16" s="33">
        <f t="shared" si="5"/>
        <v>0</v>
      </c>
      <c r="P16" s="55"/>
      <c r="Q16" s="33">
        <f t="shared" si="6"/>
        <v>0</v>
      </c>
      <c r="R16" s="55"/>
      <c r="S16" s="33">
        <f t="shared" si="7"/>
        <v>0</v>
      </c>
      <c r="T16" s="33"/>
      <c r="U16" s="11"/>
      <c r="V16" s="33"/>
      <c r="W16" s="33">
        <f t="shared" si="8"/>
        <v>0</v>
      </c>
      <c r="X16" s="33">
        <v>8.09</v>
      </c>
      <c r="Y16" s="55">
        <v>6</v>
      </c>
      <c r="Z16" s="33"/>
      <c r="AA16" s="33">
        <f t="shared" si="9"/>
        <v>485.4</v>
      </c>
      <c r="AB16" s="66"/>
      <c r="AC16" s="66"/>
      <c r="AD16" s="33">
        <f t="shared" si="10"/>
        <v>0</v>
      </c>
    </row>
    <row r="17" spans="1:30" s="24" customFormat="1" ht="39" customHeight="1" x14ac:dyDescent="0.25">
      <c r="A17" s="5" t="s">
        <v>73</v>
      </c>
      <c r="B17" s="3" t="s">
        <v>51</v>
      </c>
      <c r="C17" s="4" t="s">
        <v>194</v>
      </c>
      <c r="D17" s="4" t="s">
        <v>21</v>
      </c>
      <c r="E17" s="8">
        <f t="shared" si="0"/>
        <v>36</v>
      </c>
      <c r="F17" s="2"/>
      <c r="G17" s="44">
        <f t="shared" si="1"/>
        <v>0</v>
      </c>
      <c r="H17" s="2">
        <v>24</v>
      </c>
      <c r="I17" s="44">
        <f t="shared" si="2"/>
        <v>347.52</v>
      </c>
      <c r="J17" s="2">
        <v>12</v>
      </c>
      <c r="K17" s="44">
        <f t="shared" si="3"/>
        <v>173.76</v>
      </c>
      <c r="L17" s="55"/>
      <c r="M17" s="33">
        <f t="shared" si="4"/>
        <v>0</v>
      </c>
      <c r="N17" s="55"/>
      <c r="O17" s="33">
        <f t="shared" si="5"/>
        <v>0</v>
      </c>
      <c r="P17" s="55"/>
      <c r="Q17" s="33">
        <f t="shared" si="6"/>
        <v>0</v>
      </c>
      <c r="R17" s="55"/>
      <c r="S17" s="33">
        <f t="shared" si="7"/>
        <v>0</v>
      </c>
      <c r="T17" s="33"/>
      <c r="U17" s="11"/>
      <c r="V17" s="33"/>
      <c r="W17" s="33">
        <f t="shared" si="8"/>
        <v>0</v>
      </c>
      <c r="X17" s="33">
        <v>14.48</v>
      </c>
      <c r="Y17" s="55">
        <v>6</v>
      </c>
      <c r="Z17" s="33"/>
      <c r="AA17" s="33">
        <f t="shared" si="9"/>
        <v>521.28</v>
      </c>
      <c r="AB17" s="66"/>
      <c r="AC17" s="66"/>
      <c r="AD17" s="33">
        <f t="shared" si="10"/>
        <v>0</v>
      </c>
    </row>
    <row r="18" spans="1:30" s="24" customFormat="1" ht="39" customHeight="1" x14ac:dyDescent="0.25">
      <c r="A18" s="5" t="s">
        <v>74</v>
      </c>
      <c r="B18" s="3" t="s">
        <v>52</v>
      </c>
      <c r="C18" s="4" t="s">
        <v>197</v>
      </c>
      <c r="D18" s="4" t="s">
        <v>21</v>
      </c>
      <c r="E18" s="8">
        <f t="shared" si="0"/>
        <v>36</v>
      </c>
      <c r="F18" s="2"/>
      <c r="G18" s="44">
        <f t="shared" si="1"/>
        <v>0</v>
      </c>
      <c r="H18" s="2">
        <v>24</v>
      </c>
      <c r="I18" s="44">
        <f t="shared" si="2"/>
        <v>609.84</v>
      </c>
      <c r="J18" s="2">
        <v>12</v>
      </c>
      <c r="K18" s="44">
        <f t="shared" si="3"/>
        <v>304.92</v>
      </c>
      <c r="L18" s="55"/>
      <c r="M18" s="33">
        <f t="shared" si="4"/>
        <v>0</v>
      </c>
      <c r="N18" s="55"/>
      <c r="O18" s="33">
        <f t="shared" si="5"/>
        <v>0</v>
      </c>
      <c r="P18" s="55"/>
      <c r="Q18" s="33">
        <f t="shared" si="6"/>
        <v>0</v>
      </c>
      <c r="R18" s="55"/>
      <c r="S18" s="33">
        <f t="shared" si="7"/>
        <v>0</v>
      </c>
      <c r="T18" s="33"/>
      <c r="U18" s="11"/>
      <c r="V18" s="33"/>
      <c r="W18" s="33">
        <f t="shared" si="8"/>
        <v>0</v>
      </c>
      <c r="X18" s="33">
        <v>25.41</v>
      </c>
      <c r="Y18" s="55">
        <v>6</v>
      </c>
      <c r="Z18" s="33"/>
      <c r="AA18" s="33">
        <f t="shared" si="9"/>
        <v>914.76</v>
      </c>
      <c r="AB18" s="66"/>
      <c r="AC18" s="66"/>
      <c r="AD18" s="33">
        <f t="shared" si="10"/>
        <v>0</v>
      </c>
    </row>
    <row r="19" spans="1:30" s="24" customFormat="1" ht="39" customHeight="1" x14ac:dyDescent="0.25">
      <c r="A19" s="5" t="s">
        <v>75</v>
      </c>
      <c r="B19" s="5" t="s">
        <v>53</v>
      </c>
      <c r="C19" s="4" t="s">
        <v>201</v>
      </c>
      <c r="D19" s="4" t="s">
        <v>21</v>
      </c>
      <c r="E19" s="8">
        <f t="shared" si="0"/>
        <v>12</v>
      </c>
      <c r="F19" s="2"/>
      <c r="G19" s="44">
        <f t="shared" si="1"/>
        <v>0</v>
      </c>
      <c r="H19" s="2"/>
      <c r="I19" s="44">
        <f t="shared" si="2"/>
        <v>0</v>
      </c>
      <c r="J19" s="2">
        <v>12</v>
      </c>
      <c r="K19" s="44">
        <f t="shared" si="3"/>
        <v>227.52</v>
      </c>
      <c r="L19" s="55"/>
      <c r="M19" s="33">
        <f t="shared" si="4"/>
        <v>0</v>
      </c>
      <c r="N19" s="55"/>
      <c r="O19" s="33">
        <f t="shared" si="5"/>
        <v>0</v>
      </c>
      <c r="P19" s="55"/>
      <c r="Q19" s="33">
        <f t="shared" si="6"/>
        <v>0</v>
      </c>
      <c r="R19" s="55"/>
      <c r="S19" s="33">
        <f t="shared" si="7"/>
        <v>0</v>
      </c>
      <c r="T19" s="33"/>
      <c r="U19" s="11"/>
      <c r="V19" s="33"/>
      <c r="W19" s="33">
        <f t="shared" si="8"/>
        <v>0</v>
      </c>
      <c r="X19" s="33">
        <v>18.96</v>
      </c>
      <c r="Y19" s="55">
        <v>6</v>
      </c>
      <c r="Z19" s="33"/>
      <c r="AA19" s="33">
        <f t="shared" si="9"/>
        <v>227.52</v>
      </c>
      <c r="AB19" s="66"/>
      <c r="AC19" s="66"/>
      <c r="AD19" s="33">
        <f t="shared" si="10"/>
        <v>0</v>
      </c>
    </row>
    <row r="20" spans="1:30" s="24" customFormat="1" ht="34.5" customHeight="1" x14ac:dyDescent="0.25">
      <c r="A20" s="5" t="s">
        <v>76</v>
      </c>
      <c r="B20" s="18" t="s">
        <v>96</v>
      </c>
      <c r="C20" s="17" t="s">
        <v>24</v>
      </c>
      <c r="D20" s="17" t="s">
        <v>203</v>
      </c>
      <c r="E20" s="8">
        <f t="shared" si="0"/>
        <v>48</v>
      </c>
      <c r="F20" s="15"/>
      <c r="G20" s="44">
        <f t="shared" si="1"/>
        <v>0</v>
      </c>
      <c r="H20" s="15"/>
      <c r="I20" s="44">
        <f t="shared" si="2"/>
        <v>0</v>
      </c>
      <c r="J20" s="15"/>
      <c r="K20" s="44">
        <f t="shared" si="3"/>
        <v>0</v>
      </c>
      <c r="L20" s="15">
        <v>36</v>
      </c>
      <c r="M20" s="33">
        <f t="shared" si="4"/>
        <v>296.64</v>
      </c>
      <c r="N20" s="55">
        <v>12</v>
      </c>
      <c r="O20" s="33">
        <f t="shared" si="5"/>
        <v>98.88</v>
      </c>
      <c r="P20" s="55"/>
      <c r="Q20" s="33">
        <f t="shared" si="6"/>
        <v>0</v>
      </c>
      <c r="R20" s="55"/>
      <c r="S20" s="33">
        <f t="shared" si="7"/>
        <v>0</v>
      </c>
      <c r="T20" s="33"/>
      <c r="U20" s="11"/>
      <c r="V20" s="33"/>
      <c r="W20" s="33">
        <f t="shared" si="8"/>
        <v>0</v>
      </c>
      <c r="X20" s="33">
        <v>8.24</v>
      </c>
      <c r="Y20" s="55">
        <v>12</v>
      </c>
      <c r="Z20" s="33"/>
      <c r="AA20" s="33">
        <f t="shared" si="9"/>
        <v>395.52</v>
      </c>
      <c r="AB20" s="66"/>
      <c r="AC20" s="66"/>
      <c r="AD20" s="33">
        <f t="shared" si="10"/>
        <v>0</v>
      </c>
    </row>
    <row r="21" spans="1:30" s="24" customFormat="1" ht="34.5" customHeight="1" x14ac:dyDescent="0.25">
      <c r="A21" s="5" t="s">
        <v>77</v>
      </c>
      <c r="B21" s="18" t="s">
        <v>96</v>
      </c>
      <c r="C21" s="17" t="s">
        <v>23</v>
      </c>
      <c r="D21" s="17" t="s">
        <v>203</v>
      </c>
      <c r="E21" s="8">
        <f t="shared" si="0"/>
        <v>36</v>
      </c>
      <c r="F21" s="15"/>
      <c r="G21" s="44">
        <f t="shared" si="1"/>
        <v>0</v>
      </c>
      <c r="H21" s="15"/>
      <c r="I21" s="44">
        <f t="shared" si="2"/>
        <v>0</v>
      </c>
      <c r="J21" s="15"/>
      <c r="K21" s="44">
        <f t="shared" si="3"/>
        <v>0</v>
      </c>
      <c r="L21" s="15">
        <v>36</v>
      </c>
      <c r="M21" s="33">
        <f t="shared" si="4"/>
        <v>623.16</v>
      </c>
      <c r="N21" s="55"/>
      <c r="O21" s="33">
        <f t="shared" si="5"/>
        <v>0</v>
      </c>
      <c r="P21" s="55"/>
      <c r="Q21" s="33">
        <f t="shared" si="6"/>
        <v>0</v>
      </c>
      <c r="R21" s="55"/>
      <c r="S21" s="33">
        <f t="shared" si="7"/>
        <v>0</v>
      </c>
      <c r="T21" s="33"/>
      <c r="U21" s="11"/>
      <c r="V21" s="33"/>
      <c r="W21" s="33">
        <f t="shared" si="8"/>
        <v>0</v>
      </c>
      <c r="X21" s="33">
        <v>17.309999999999999</v>
      </c>
      <c r="Y21" s="55">
        <v>6</v>
      </c>
      <c r="Z21" s="33"/>
      <c r="AA21" s="33">
        <f t="shared" si="9"/>
        <v>623.16</v>
      </c>
      <c r="AB21" s="66"/>
      <c r="AC21" s="66"/>
      <c r="AD21" s="33">
        <f t="shared" si="10"/>
        <v>0</v>
      </c>
    </row>
    <row r="22" spans="1:30" s="24" customFormat="1" ht="34.5" customHeight="1" x14ac:dyDescent="0.25">
      <c r="A22" s="5" t="s">
        <v>78</v>
      </c>
      <c r="B22" s="18" t="s">
        <v>144</v>
      </c>
      <c r="C22" s="17" t="s">
        <v>202</v>
      </c>
      <c r="D22" s="17" t="s">
        <v>203</v>
      </c>
      <c r="E22" s="8">
        <f t="shared" si="0"/>
        <v>12</v>
      </c>
      <c r="F22" s="15"/>
      <c r="G22" s="44">
        <f t="shared" si="1"/>
        <v>0</v>
      </c>
      <c r="H22" s="15"/>
      <c r="I22" s="44">
        <f t="shared" si="2"/>
        <v>0</v>
      </c>
      <c r="J22" s="15"/>
      <c r="K22" s="44">
        <f t="shared" si="3"/>
        <v>0</v>
      </c>
      <c r="L22" s="15">
        <v>12</v>
      </c>
      <c r="M22" s="33">
        <f t="shared" si="4"/>
        <v>649.56000000000006</v>
      </c>
      <c r="N22" s="55"/>
      <c r="O22" s="33">
        <f t="shared" si="5"/>
        <v>0</v>
      </c>
      <c r="P22" s="55"/>
      <c r="Q22" s="33">
        <f t="shared" si="6"/>
        <v>0</v>
      </c>
      <c r="R22" s="55"/>
      <c r="S22" s="33">
        <f t="shared" si="7"/>
        <v>0</v>
      </c>
      <c r="T22" s="33"/>
      <c r="U22" s="11"/>
      <c r="V22" s="33"/>
      <c r="W22" s="33">
        <f t="shared" si="8"/>
        <v>0</v>
      </c>
      <c r="X22" s="33">
        <v>54.13</v>
      </c>
      <c r="Y22" s="55">
        <v>6</v>
      </c>
      <c r="Z22" s="33"/>
      <c r="AA22" s="33">
        <f t="shared" si="9"/>
        <v>649.56000000000006</v>
      </c>
      <c r="AB22" s="66"/>
      <c r="AC22" s="66"/>
      <c r="AD22" s="33">
        <f t="shared" si="10"/>
        <v>0</v>
      </c>
    </row>
    <row r="23" spans="1:30" s="24" customFormat="1" ht="34.5" customHeight="1" x14ac:dyDescent="0.25">
      <c r="A23" s="5" t="s">
        <v>79</v>
      </c>
      <c r="B23" s="18" t="s">
        <v>144</v>
      </c>
      <c r="C23" s="17" t="s">
        <v>29</v>
      </c>
      <c r="D23" s="17" t="s">
        <v>203</v>
      </c>
      <c r="E23" s="8">
        <f t="shared" si="0"/>
        <v>12</v>
      </c>
      <c r="F23" s="15"/>
      <c r="G23" s="44">
        <f t="shared" si="1"/>
        <v>0</v>
      </c>
      <c r="H23" s="15"/>
      <c r="I23" s="44">
        <f t="shared" si="2"/>
        <v>0</v>
      </c>
      <c r="J23" s="15"/>
      <c r="K23" s="44">
        <f t="shared" si="3"/>
        <v>0</v>
      </c>
      <c r="L23" s="15">
        <v>12</v>
      </c>
      <c r="M23" s="33">
        <f t="shared" si="4"/>
        <v>313.56</v>
      </c>
      <c r="N23" s="55"/>
      <c r="O23" s="33">
        <f t="shared" si="5"/>
        <v>0</v>
      </c>
      <c r="P23" s="55"/>
      <c r="Q23" s="33">
        <f t="shared" si="6"/>
        <v>0</v>
      </c>
      <c r="R23" s="55"/>
      <c r="S23" s="33">
        <f t="shared" si="7"/>
        <v>0</v>
      </c>
      <c r="T23" s="33"/>
      <c r="U23" s="11"/>
      <c r="V23" s="33"/>
      <c r="W23" s="33">
        <f t="shared" si="8"/>
        <v>0</v>
      </c>
      <c r="X23" s="33">
        <v>26.13</v>
      </c>
      <c r="Y23" s="55">
        <v>6</v>
      </c>
      <c r="Z23" s="33"/>
      <c r="AA23" s="33">
        <f t="shared" si="9"/>
        <v>313.56</v>
      </c>
      <c r="AB23" s="66"/>
      <c r="AC23" s="66"/>
      <c r="AD23" s="33">
        <f t="shared" si="10"/>
        <v>0</v>
      </c>
    </row>
    <row r="24" spans="1:30" s="24" customFormat="1" ht="41.25" customHeight="1" x14ac:dyDescent="0.25">
      <c r="A24" s="5" t="s">
        <v>80</v>
      </c>
      <c r="B24" s="54" t="s">
        <v>101</v>
      </c>
      <c r="C24" s="16" t="s">
        <v>194</v>
      </c>
      <c r="D24" s="17" t="s">
        <v>203</v>
      </c>
      <c r="E24" s="8">
        <f t="shared" si="0"/>
        <v>6</v>
      </c>
      <c r="F24" s="2"/>
      <c r="G24" s="44">
        <f t="shared" si="1"/>
        <v>0</v>
      </c>
      <c r="H24" s="2"/>
      <c r="I24" s="44">
        <f t="shared" si="2"/>
        <v>0</v>
      </c>
      <c r="J24" s="2"/>
      <c r="K24" s="44">
        <f t="shared" si="3"/>
        <v>0</v>
      </c>
      <c r="L24" s="55">
        <v>6</v>
      </c>
      <c r="M24" s="33">
        <f t="shared" si="4"/>
        <v>82.5</v>
      </c>
      <c r="N24" s="55"/>
      <c r="O24" s="33">
        <f t="shared" si="5"/>
        <v>0</v>
      </c>
      <c r="P24" s="55"/>
      <c r="Q24" s="33">
        <f t="shared" si="6"/>
        <v>0</v>
      </c>
      <c r="R24" s="55"/>
      <c r="S24" s="33">
        <f t="shared" si="7"/>
        <v>0</v>
      </c>
      <c r="T24" s="33"/>
      <c r="U24" s="11"/>
      <c r="V24" s="33"/>
      <c r="W24" s="33">
        <f t="shared" si="8"/>
        <v>0</v>
      </c>
      <c r="X24" s="33">
        <v>13.75</v>
      </c>
      <c r="Y24" s="55">
        <v>6</v>
      </c>
      <c r="Z24" s="33"/>
      <c r="AA24" s="33">
        <f t="shared" si="9"/>
        <v>82.5</v>
      </c>
      <c r="AB24" s="66"/>
      <c r="AC24" s="66"/>
      <c r="AD24" s="33">
        <f t="shared" si="10"/>
        <v>0</v>
      </c>
    </row>
    <row r="25" spans="1:30" s="24" customFormat="1" ht="41.25" customHeight="1" x14ac:dyDescent="0.25">
      <c r="A25" s="5" t="s">
        <v>81</v>
      </c>
      <c r="B25" s="54" t="s">
        <v>100</v>
      </c>
      <c r="C25" s="16" t="s">
        <v>25</v>
      </c>
      <c r="D25" s="17" t="s">
        <v>203</v>
      </c>
      <c r="E25" s="8">
        <f t="shared" si="0"/>
        <v>42</v>
      </c>
      <c r="F25" s="2"/>
      <c r="G25" s="44">
        <f t="shared" si="1"/>
        <v>0</v>
      </c>
      <c r="H25" s="2">
        <v>24</v>
      </c>
      <c r="I25" s="44">
        <f t="shared" si="2"/>
        <v>581.04</v>
      </c>
      <c r="J25" s="2">
        <v>6</v>
      </c>
      <c r="K25" s="44">
        <f t="shared" si="3"/>
        <v>145.26</v>
      </c>
      <c r="L25" s="55"/>
      <c r="M25" s="33">
        <f t="shared" si="4"/>
        <v>0</v>
      </c>
      <c r="N25" s="55"/>
      <c r="O25" s="33">
        <f t="shared" si="5"/>
        <v>0</v>
      </c>
      <c r="P25" s="55">
        <v>12</v>
      </c>
      <c r="Q25" s="33">
        <f t="shared" si="6"/>
        <v>290.52</v>
      </c>
      <c r="R25" s="55"/>
      <c r="S25" s="33">
        <f t="shared" si="7"/>
        <v>0</v>
      </c>
      <c r="T25" s="33"/>
      <c r="U25" s="11"/>
      <c r="V25" s="33"/>
      <c r="W25" s="33">
        <f t="shared" si="8"/>
        <v>0</v>
      </c>
      <c r="X25" s="33">
        <v>24.21</v>
      </c>
      <c r="Y25" s="55">
        <v>6</v>
      </c>
      <c r="Z25" s="33"/>
      <c r="AA25" s="33">
        <f t="shared" si="9"/>
        <v>1016.82</v>
      </c>
      <c r="AB25" s="66"/>
      <c r="AC25" s="66"/>
      <c r="AD25" s="33">
        <f t="shared" si="10"/>
        <v>0</v>
      </c>
    </row>
    <row r="26" spans="1:30" s="24" customFormat="1" ht="41.25" customHeight="1" x14ac:dyDescent="0.25">
      <c r="A26" s="5" t="s">
        <v>82</v>
      </c>
      <c r="B26" s="54" t="s">
        <v>60</v>
      </c>
      <c r="C26" s="16" t="s">
        <v>204</v>
      </c>
      <c r="D26" s="17" t="s">
        <v>203</v>
      </c>
      <c r="E26" s="8">
        <f t="shared" si="0"/>
        <v>132</v>
      </c>
      <c r="F26" s="2"/>
      <c r="G26" s="44">
        <f t="shared" si="1"/>
        <v>0</v>
      </c>
      <c r="H26" s="2"/>
      <c r="I26" s="44">
        <f t="shared" si="2"/>
        <v>0</v>
      </c>
      <c r="J26" s="2">
        <v>108</v>
      </c>
      <c r="K26" s="44">
        <f t="shared" si="3"/>
        <v>993.59999999999991</v>
      </c>
      <c r="L26" s="55"/>
      <c r="M26" s="33">
        <f t="shared" si="4"/>
        <v>0</v>
      </c>
      <c r="N26" s="55">
        <v>24</v>
      </c>
      <c r="O26" s="33">
        <f t="shared" si="5"/>
        <v>220.79999999999998</v>
      </c>
      <c r="P26" s="55"/>
      <c r="Q26" s="33">
        <f t="shared" si="6"/>
        <v>0</v>
      </c>
      <c r="R26" s="55"/>
      <c r="S26" s="33">
        <f t="shared" si="7"/>
        <v>0</v>
      </c>
      <c r="T26" s="33"/>
      <c r="U26" s="11"/>
      <c r="V26" s="33"/>
      <c r="W26" s="33">
        <f t="shared" si="8"/>
        <v>0</v>
      </c>
      <c r="X26" s="33">
        <v>9.1999999999999993</v>
      </c>
      <c r="Y26" s="55">
        <v>12</v>
      </c>
      <c r="Z26" s="33"/>
      <c r="AA26" s="33">
        <f t="shared" si="9"/>
        <v>1214.3999999999999</v>
      </c>
      <c r="AB26" s="66"/>
      <c r="AC26" s="66"/>
      <c r="AD26" s="33">
        <f t="shared" si="10"/>
        <v>0</v>
      </c>
    </row>
    <row r="27" spans="1:30" s="24" customFormat="1" ht="39" customHeight="1" x14ac:dyDescent="0.25">
      <c r="A27" s="5" t="s">
        <v>83</v>
      </c>
      <c r="B27" s="3" t="s">
        <v>60</v>
      </c>
      <c r="C27" s="4" t="s">
        <v>89</v>
      </c>
      <c r="D27" s="4" t="s">
        <v>190</v>
      </c>
      <c r="E27" s="8">
        <f t="shared" si="0"/>
        <v>144</v>
      </c>
      <c r="F27" s="2"/>
      <c r="G27" s="44">
        <f t="shared" si="1"/>
        <v>0</v>
      </c>
      <c r="H27" s="55"/>
      <c r="I27" s="44">
        <f t="shared" si="2"/>
        <v>0</v>
      </c>
      <c r="J27" s="2">
        <v>108</v>
      </c>
      <c r="K27" s="44">
        <f t="shared" si="3"/>
        <v>993.59999999999991</v>
      </c>
      <c r="L27" s="2">
        <v>36</v>
      </c>
      <c r="M27" s="33">
        <f t="shared" si="4"/>
        <v>331.2</v>
      </c>
      <c r="N27" s="55"/>
      <c r="O27" s="33">
        <f t="shared" si="5"/>
        <v>0</v>
      </c>
      <c r="P27" s="55"/>
      <c r="Q27" s="33">
        <f t="shared" si="6"/>
        <v>0</v>
      </c>
      <c r="R27" s="55"/>
      <c r="S27" s="33">
        <f t="shared" si="7"/>
        <v>0</v>
      </c>
      <c r="T27" s="33"/>
      <c r="U27" s="11"/>
      <c r="V27" s="33"/>
      <c r="W27" s="33">
        <f t="shared" si="8"/>
        <v>0</v>
      </c>
      <c r="X27" s="33">
        <v>9.1999999999999993</v>
      </c>
      <c r="Y27" s="55">
        <v>12</v>
      </c>
      <c r="Z27" s="33" t="s">
        <v>246</v>
      </c>
      <c r="AA27" s="33">
        <f t="shared" si="9"/>
        <v>1324.8</v>
      </c>
      <c r="AB27" s="66"/>
      <c r="AC27" s="66"/>
      <c r="AD27" s="33">
        <f t="shared" si="10"/>
        <v>0</v>
      </c>
    </row>
    <row r="28" spans="1:30" s="24" customFormat="1" ht="39" customHeight="1" x14ac:dyDescent="0.25">
      <c r="A28" s="5" t="s">
        <v>84</v>
      </c>
      <c r="B28" s="3" t="s">
        <v>61</v>
      </c>
      <c r="C28" s="4" t="s">
        <v>189</v>
      </c>
      <c r="D28" s="4" t="s">
        <v>190</v>
      </c>
      <c r="E28" s="8">
        <f t="shared" si="0"/>
        <v>48</v>
      </c>
      <c r="F28" s="2"/>
      <c r="G28" s="44">
        <f t="shared" si="1"/>
        <v>0</v>
      </c>
      <c r="H28" s="55"/>
      <c r="I28" s="44">
        <f t="shared" si="2"/>
        <v>0</v>
      </c>
      <c r="J28" s="2">
        <v>12</v>
      </c>
      <c r="K28" s="44">
        <f t="shared" si="3"/>
        <v>57.12</v>
      </c>
      <c r="L28" s="2">
        <v>36</v>
      </c>
      <c r="M28" s="33">
        <f t="shared" si="4"/>
        <v>171.35999999999999</v>
      </c>
      <c r="N28" s="55"/>
      <c r="O28" s="33">
        <f t="shared" si="5"/>
        <v>0</v>
      </c>
      <c r="P28" s="55"/>
      <c r="Q28" s="33">
        <f t="shared" si="6"/>
        <v>0</v>
      </c>
      <c r="R28" s="55"/>
      <c r="S28" s="33">
        <f t="shared" si="7"/>
        <v>0</v>
      </c>
      <c r="T28" s="33"/>
      <c r="U28" s="11"/>
      <c r="V28" s="33"/>
      <c r="W28" s="33">
        <f t="shared" si="8"/>
        <v>0</v>
      </c>
      <c r="X28" s="33">
        <v>4.76</v>
      </c>
      <c r="Y28" s="55">
        <v>12</v>
      </c>
      <c r="Z28" s="33"/>
      <c r="AA28" s="33">
        <f t="shared" si="9"/>
        <v>228.48</v>
      </c>
      <c r="AB28" s="66"/>
      <c r="AC28" s="66"/>
      <c r="AD28" s="33">
        <f t="shared" si="10"/>
        <v>0</v>
      </c>
    </row>
    <row r="29" spans="1:30" s="24" customFormat="1" ht="39" customHeight="1" x14ac:dyDescent="0.25">
      <c r="A29" s="5" t="s">
        <v>85</v>
      </c>
      <c r="B29" s="3" t="s">
        <v>56</v>
      </c>
      <c r="C29" s="4" t="s">
        <v>205</v>
      </c>
      <c r="D29" s="4" t="s">
        <v>190</v>
      </c>
      <c r="E29" s="8">
        <f t="shared" si="0"/>
        <v>42</v>
      </c>
      <c r="F29" s="2"/>
      <c r="G29" s="44">
        <f t="shared" si="1"/>
        <v>0</v>
      </c>
      <c r="H29" s="55">
        <v>24</v>
      </c>
      <c r="I29" s="44">
        <f t="shared" si="2"/>
        <v>547.20000000000005</v>
      </c>
      <c r="J29" s="2">
        <v>12</v>
      </c>
      <c r="K29" s="44">
        <f t="shared" si="3"/>
        <v>273.60000000000002</v>
      </c>
      <c r="L29" s="2">
        <v>6</v>
      </c>
      <c r="M29" s="33">
        <f t="shared" si="4"/>
        <v>136.80000000000001</v>
      </c>
      <c r="N29" s="55"/>
      <c r="O29" s="33">
        <f t="shared" si="5"/>
        <v>0</v>
      </c>
      <c r="P29" s="55"/>
      <c r="Q29" s="33">
        <f t="shared" si="6"/>
        <v>0</v>
      </c>
      <c r="R29" s="55"/>
      <c r="S29" s="33">
        <f t="shared" si="7"/>
        <v>0</v>
      </c>
      <c r="T29" s="33"/>
      <c r="U29" s="11"/>
      <c r="V29" s="33"/>
      <c r="W29" s="33">
        <f t="shared" si="8"/>
        <v>0</v>
      </c>
      <c r="X29" s="33">
        <v>22.8</v>
      </c>
      <c r="Y29" s="55">
        <v>6</v>
      </c>
      <c r="Z29" s="33"/>
      <c r="AA29" s="33">
        <f t="shared" si="9"/>
        <v>957.6</v>
      </c>
      <c r="AB29" s="66"/>
      <c r="AC29" s="66"/>
      <c r="AD29" s="33">
        <f t="shared" si="10"/>
        <v>0</v>
      </c>
    </row>
    <row r="30" spans="1:30" s="24" customFormat="1" ht="39" customHeight="1" x14ac:dyDescent="0.25">
      <c r="A30" s="5" t="s">
        <v>86</v>
      </c>
      <c r="B30" s="3" t="s">
        <v>57</v>
      </c>
      <c r="C30" s="4" t="s">
        <v>25</v>
      </c>
      <c r="D30" s="4" t="s">
        <v>190</v>
      </c>
      <c r="E30" s="8">
        <f t="shared" si="0"/>
        <v>84</v>
      </c>
      <c r="F30" s="2"/>
      <c r="G30" s="44">
        <f t="shared" si="1"/>
        <v>0</v>
      </c>
      <c r="H30" s="55"/>
      <c r="I30" s="44">
        <f t="shared" si="2"/>
        <v>0</v>
      </c>
      <c r="J30" s="2">
        <v>48</v>
      </c>
      <c r="K30" s="44">
        <f t="shared" si="3"/>
        <v>438.72</v>
      </c>
      <c r="L30" s="2">
        <v>12</v>
      </c>
      <c r="M30" s="33">
        <f t="shared" si="4"/>
        <v>109.68</v>
      </c>
      <c r="N30" s="55">
        <v>24</v>
      </c>
      <c r="O30" s="33">
        <f t="shared" si="5"/>
        <v>219.36</v>
      </c>
      <c r="P30" s="55"/>
      <c r="Q30" s="33">
        <f t="shared" si="6"/>
        <v>0</v>
      </c>
      <c r="R30" s="55"/>
      <c r="S30" s="33">
        <f t="shared" si="7"/>
        <v>0</v>
      </c>
      <c r="T30" s="33"/>
      <c r="U30" s="11"/>
      <c r="V30" s="33"/>
      <c r="W30" s="33">
        <f t="shared" si="8"/>
        <v>0</v>
      </c>
      <c r="X30" s="33">
        <v>9.14</v>
      </c>
      <c r="Y30" s="55">
        <v>12</v>
      </c>
      <c r="Z30" s="33"/>
      <c r="AA30" s="33">
        <f t="shared" si="9"/>
        <v>767.76</v>
      </c>
      <c r="AB30" s="66"/>
      <c r="AC30" s="66"/>
      <c r="AD30" s="33">
        <f t="shared" si="10"/>
        <v>0</v>
      </c>
    </row>
    <row r="31" spans="1:30" s="24" customFormat="1" ht="39" customHeight="1" x14ac:dyDescent="0.25">
      <c r="A31" s="5" t="s">
        <v>207</v>
      </c>
      <c r="B31" s="3" t="s">
        <v>88</v>
      </c>
      <c r="C31" s="4" t="s">
        <v>206</v>
      </c>
      <c r="D31" s="4" t="s">
        <v>190</v>
      </c>
      <c r="E31" s="8">
        <f t="shared" si="0"/>
        <v>12</v>
      </c>
      <c r="F31" s="2"/>
      <c r="G31" s="44">
        <f t="shared" si="1"/>
        <v>0</v>
      </c>
      <c r="H31" s="55"/>
      <c r="I31" s="44">
        <f t="shared" si="2"/>
        <v>0</v>
      </c>
      <c r="J31" s="2">
        <v>6</v>
      </c>
      <c r="K31" s="44">
        <f t="shared" si="3"/>
        <v>208.98</v>
      </c>
      <c r="L31" s="2">
        <v>6</v>
      </c>
      <c r="M31" s="33">
        <f t="shared" si="4"/>
        <v>208.98</v>
      </c>
      <c r="N31" s="55"/>
      <c r="O31" s="33">
        <f t="shared" si="5"/>
        <v>0</v>
      </c>
      <c r="P31" s="55"/>
      <c r="Q31" s="33">
        <f t="shared" si="6"/>
        <v>0</v>
      </c>
      <c r="R31" s="55"/>
      <c r="S31" s="33">
        <f t="shared" si="7"/>
        <v>0</v>
      </c>
      <c r="T31" s="33"/>
      <c r="U31" s="11"/>
      <c r="V31" s="33"/>
      <c r="W31" s="33">
        <f t="shared" si="8"/>
        <v>0</v>
      </c>
      <c r="X31" s="33">
        <v>34.83</v>
      </c>
      <c r="Y31" s="55">
        <v>6</v>
      </c>
      <c r="Z31" s="33"/>
      <c r="AA31" s="33">
        <f t="shared" si="9"/>
        <v>417.96</v>
      </c>
      <c r="AB31" s="66"/>
      <c r="AC31" s="66"/>
      <c r="AD31" s="33">
        <f t="shared" si="10"/>
        <v>0</v>
      </c>
    </row>
    <row r="32" spans="1:30" s="24" customFormat="1" ht="39" customHeight="1" x14ac:dyDescent="0.25">
      <c r="A32" s="5" t="s">
        <v>208</v>
      </c>
      <c r="B32" s="3" t="s">
        <v>59</v>
      </c>
      <c r="C32" s="4" t="s">
        <v>153</v>
      </c>
      <c r="D32" s="4" t="s">
        <v>188</v>
      </c>
      <c r="E32" s="8">
        <f t="shared" si="0"/>
        <v>6</v>
      </c>
      <c r="F32" s="2"/>
      <c r="G32" s="44">
        <f t="shared" si="1"/>
        <v>0</v>
      </c>
      <c r="H32" s="55"/>
      <c r="I32" s="44">
        <f t="shared" si="2"/>
        <v>0</v>
      </c>
      <c r="J32" s="2">
        <v>6</v>
      </c>
      <c r="K32" s="44">
        <f t="shared" si="3"/>
        <v>45.12</v>
      </c>
      <c r="L32" s="2"/>
      <c r="M32" s="33">
        <f t="shared" si="4"/>
        <v>0</v>
      </c>
      <c r="N32" s="55"/>
      <c r="O32" s="33">
        <f t="shared" si="5"/>
        <v>0</v>
      </c>
      <c r="P32" s="55"/>
      <c r="Q32" s="33">
        <f t="shared" si="6"/>
        <v>0</v>
      </c>
      <c r="R32" s="55"/>
      <c r="S32" s="33">
        <f t="shared" si="7"/>
        <v>0</v>
      </c>
      <c r="T32" s="33"/>
      <c r="U32" s="11"/>
      <c r="V32" s="33"/>
      <c r="W32" s="33">
        <f t="shared" si="8"/>
        <v>0</v>
      </c>
      <c r="X32" s="33">
        <v>7.52</v>
      </c>
      <c r="Y32" s="55">
        <v>36</v>
      </c>
      <c r="Z32" s="33"/>
      <c r="AA32" s="33">
        <f t="shared" si="9"/>
        <v>45.12</v>
      </c>
      <c r="AB32" s="66"/>
      <c r="AC32" s="66"/>
      <c r="AD32" s="33">
        <f t="shared" si="10"/>
        <v>0</v>
      </c>
    </row>
    <row r="33" spans="1:30" s="24" customFormat="1" ht="39" customHeight="1" x14ac:dyDescent="0.25">
      <c r="A33" s="61" t="s">
        <v>265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57">
        <f>SUM(AD6:AD32)</f>
        <v>0</v>
      </c>
    </row>
    <row r="34" spans="1:30" s="24" customFormat="1" ht="39" customHeight="1" x14ac:dyDescent="0.25">
      <c r="A34" s="58" t="s">
        <v>266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38" customFormat="1" ht="42" customHeight="1" x14ac:dyDescent="0.3">
      <c r="A35" s="67" t="s">
        <v>91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</row>
    <row r="36" spans="1:30" s="24" customFormat="1" ht="71.25" customHeight="1" x14ac:dyDescent="0.25">
      <c r="A36" s="39" t="s">
        <v>0</v>
      </c>
      <c r="B36" s="35" t="s">
        <v>1</v>
      </c>
      <c r="C36" s="35" t="s">
        <v>19</v>
      </c>
      <c r="D36" s="39" t="s">
        <v>2</v>
      </c>
      <c r="E36" s="35" t="s">
        <v>18</v>
      </c>
      <c r="F36" s="35" t="s">
        <v>130</v>
      </c>
      <c r="G36" s="36" t="s">
        <v>252</v>
      </c>
      <c r="H36" s="35" t="s">
        <v>131</v>
      </c>
      <c r="I36" s="36" t="s">
        <v>253</v>
      </c>
      <c r="J36" s="35" t="s">
        <v>134</v>
      </c>
      <c r="K36" s="36" t="s">
        <v>254</v>
      </c>
      <c r="L36" s="35" t="s">
        <v>143</v>
      </c>
      <c r="M36" s="36" t="s">
        <v>255</v>
      </c>
      <c r="N36" s="35" t="s">
        <v>148</v>
      </c>
      <c r="O36" s="36" t="s">
        <v>256</v>
      </c>
      <c r="P36" s="35" t="s">
        <v>149</v>
      </c>
      <c r="Q36" s="36" t="s">
        <v>257</v>
      </c>
      <c r="R36" s="35" t="s">
        <v>150</v>
      </c>
      <c r="S36" s="36" t="s">
        <v>258</v>
      </c>
      <c r="T36" s="34" t="s">
        <v>239</v>
      </c>
      <c r="U36" s="13" t="s">
        <v>240</v>
      </c>
      <c r="V36" s="36" t="s">
        <v>241</v>
      </c>
      <c r="W36" s="32" t="s">
        <v>243</v>
      </c>
      <c r="X36" s="34" t="s">
        <v>239</v>
      </c>
      <c r="Y36" s="13" t="s">
        <v>240</v>
      </c>
      <c r="Z36" s="36" t="s">
        <v>241</v>
      </c>
      <c r="AA36" s="32" t="s">
        <v>243</v>
      </c>
      <c r="AB36" s="35" t="s">
        <v>281</v>
      </c>
      <c r="AC36" s="36" t="s">
        <v>263</v>
      </c>
      <c r="AD36" s="36" t="s">
        <v>264</v>
      </c>
    </row>
    <row r="37" spans="1:30" s="56" customFormat="1" ht="19.2" customHeight="1" x14ac:dyDescent="0.3">
      <c r="A37" s="39" t="s">
        <v>3</v>
      </c>
      <c r="B37" s="39" t="s">
        <v>4</v>
      </c>
      <c r="C37" s="39" t="s">
        <v>5</v>
      </c>
      <c r="D37" s="39" t="s">
        <v>6</v>
      </c>
      <c r="E37" s="39" t="s">
        <v>7</v>
      </c>
      <c r="F37" s="39" t="s">
        <v>132</v>
      </c>
      <c r="G37" s="32"/>
      <c r="H37" s="39" t="s">
        <v>133</v>
      </c>
      <c r="I37" s="32"/>
      <c r="J37" s="39" t="s">
        <v>133</v>
      </c>
      <c r="K37" s="32"/>
      <c r="L37" s="39" t="s">
        <v>133</v>
      </c>
      <c r="M37" s="32"/>
      <c r="N37" s="39" t="s">
        <v>133</v>
      </c>
      <c r="O37" s="32"/>
      <c r="P37" s="39" t="s">
        <v>133</v>
      </c>
      <c r="Q37" s="32"/>
      <c r="R37" s="39" t="s">
        <v>133</v>
      </c>
      <c r="S37" s="32"/>
      <c r="T37" s="32" t="s">
        <v>132</v>
      </c>
      <c r="U37" s="10" t="s">
        <v>133</v>
      </c>
      <c r="V37" s="32" t="s">
        <v>242</v>
      </c>
      <c r="W37" s="32" t="s">
        <v>244</v>
      </c>
      <c r="X37" s="32" t="s">
        <v>132</v>
      </c>
      <c r="Y37" s="10" t="s">
        <v>133</v>
      </c>
      <c r="Z37" s="32" t="s">
        <v>242</v>
      </c>
      <c r="AA37" s="32" t="s">
        <v>244</v>
      </c>
      <c r="AB37" s="32" t="s">
        <v>132</v>
      </c>
      <c r="AC37" s="32" t="s">
        <v>133</v>
      </c>
      <c r="AD37" s="32" t="s">
        <v>282</v>
      </c>
    </row>
    <row r="38" spans="1:30" s="24" customFormat="1" ht="38.4" customHeight="1" x14ac:dyDescent="0.25">
      <c r="A38" s="5" t="s">
        <v>8</v>
      </c>
      <c r="B38" s="55" t="s">
        <v>93</v>
      </c>
      <c r="C38" s="14" t="s">
        <v>24</v>
      </c>
      <c r="D38" s="14" t="s">
        <v>167</v>
      </c>
      <c r="E38" s="30">
        <f>F38+H38+J38+L38+N38+P38+R38</f>
        <v>90</v>
      </c>
      <c r="F38" s="49">
        <v>48</v>
      </c>
      <c r="G38" s="33">
        <f>F38*X38</f>
        <v>587.04</v>
      </c>
      <c r="H38" s="55"/>
      <c r="I38" s="33">
        <f>H38*X38</f>
        <v>0</v>
      </c>
      <c r="J38" s="55"/>
      <c r="K38" s="33">
        <f>J38*X38</f>
        <v>0</v>
      </c>
      <c r="L38" s="55"/>
      <c r="M38" s="33">
        <f>L38*X38</f>
        <v>0</v>
      </c>
      <c r="N38" s="55"/>
      <c r="O38" s="33">
        <f>N38*X38</f>
        <v>0</v>
      </c>
      <c r="P38" s="55"/>
      <c r="Q38" s="33">
        <f>P38*X38</f>
        <v>0</v>
      </c>
      <c r="R38" s="49">
        <v>42</v>
      </c>
      <c r="S38" s="33">
        <f>R38*X38</f>
        <v>513.66</v>
      </c>
      <c r="T38" s="33">
        <v>11.41</v>
      </c>
      <c r="U38" s="55">
        <v>24</v>
      </c>
      <c r="V38" s="33">
        <v>273.83999999999997</v>
      </c>
      <c r="W38" s="33">
        <f>T38*E38</f>
        <v>1026.9000000000001</v>
      </c>
      <c r="X38" s="33">
        <v>12.23</v>
      </c>
      <c r="Y38" s="55"/>
      <c r="Z38" s="33"/>
      <c r="AA38" s="33">
        <f t="shared" si="9"/>
        <v>1100.7</v>
      </c>
      <c r="AB38" s="66"/>
      <c r="AC38" s="66"/>
      <c r="AD38" s="33">
        <f>AC38*E38</f>
        <v>0</v>
      </c>
    </row>
    <row r="39" spans="1:30" s="24" customFormat="1" ht="36.75" customHeight="1" x14ac:dyDescent="0.25">
      <c r="A39" s="5" t="s">
        <v>9</v>
      </c>
      <c r="B39" s="55" t="s">
        <v>93</v>
      </c>
      <c r="C39" s="14" t="s">
        <v>23</v>
      </c>
      <c r="D39" s="14" t="s">
        <v>167</v>
      </c>
      <c r="E39" s="30">
        <f t="shared" ref="E39:E57" si="11">F39+H39+J39+L39+N39+P39+R39</f>
        <v>114</v>
      </c>
      <c r="F39" s="49">
        <v>72</v>
      </c>
      <c r="G39" s="33">
        <f t="shared" ref="G39:G57" si="12">F39*X39</f>
        <v>1625.7599999999998</v>
      </c>
      <c r="H39" s="55"/>
      <c r="I39" s="33">
        <f t="shared" ref="I39:I57" si="13">H39*X39</f>
        <v>0</v>
      </c>
      <c r="J39" s="55"/>
      <c r="K39" s="33">
        <f t="shared" ref="K39:K57" si="14">J39*X39</f>
        <v>0</v>
      </c>
      <c r="L39" s="55"/>
      <c r="M39" s="33">
        <f t="shared" ref="M39:M57" si="15">L39*X39</f>
        <v>0</v>
      </c>
      <c r="N39" s="55"/>
      <c r="O39" s="33">
        <f t="shared" ref="O39:O57" si="16">N39*X39</f>
        <v>0</v>
      </c>
      <c r="P39" s="55"/>
      <c r="Q39" s="33">
        <f t="shared" ref="Q39:Q57" si="17">P39*X39</f>
        <v>0</v>
      </c>
      <c r="R39" s="49">
        <v>42</v>
      </c>
      <c r="S39" s="33">
        <f t="shared" ref="S39:S57" si="18">R39*X39</f>
        <v>948.3599999999999</v>
      </c>
      <c r="T39" s="33">
        <v>21.07</v>
      </c>
      <c r="U39" s="55">
        <v>12</v>
      </c>
      <c r="V39" s="33">
        <v>252.84</v>
      </c>
      <c r="W39" s="33">
        <f t="shared" ref="W39:W57" si="19">T39*E39</f>
        <v>2401.98</v>
      </c>
      <c r="X39" s="33">
        <v>22.58</v>
      </c>
      <c r="Y39" s="55"/>
      <c r="Z39" s="33"/>
      <c r="AA39" s="33">
        <f t="shared" si="9"/>
        <v>2574.12</v>
      </c>
      <c r="AB39" s="66"/>
      <c r="AC39" s="66"/>
      <c r="AD39" s="33">
        <f t="shared" ref="AD39:AD57" si="20">AC39*E39</f>
        <v>0</v>
      </c>
    </row>
    <row r="40" spans="1:30" s="24" customFormat="1" ht="36.75" customHeight="1" x14ac:dyDescent="0.25">
      <c r="A40" s="5" t="s">
        <v>10</v>
      </c>
      <c r="B40" s="55" t="s">
        <v>93</v>
      </c>
      <c r="C40" s="14" t="s">
        <v>27</v>
      </c>
      <c r="D40" s="14" t="s">
        <v>167</v>
      </c>
      <c r="E40" s="30">
        <f t="shared" si="11"/>
        <v>24</v>
      </c>
      <c r="F40" s="49">
        <v>24</v>
      </c>
      <c r="G40" s="33">
        <f t="shared" si="12"/>
        <v>858.72</v>
      </c>
      <c r="H40" s="55"/>
      <c r="I40" s="33">
        <f t="shared" si="13"/>
        <v>0</v>
      </c>
      <c r="J40" s="55"/>
      <c r="K40" s="33">
        <f t="shared" si="14"/>
        <v>0</v>
      </c>
      <c r="L40" s="55"/>
      <c r="M40" s="33">
        <f t="shared" si="15"/>
        <v>0</v>
      </c>
      <c r="N40" s="55"/>
      <c r="O40" s="33">
        <f t="shared" si="16"/>
        <v>0</v>
      </c>
      <c r="P40" s="55"/>
      <c r="Q40" s="33">
        <f t="shared" si="17"/>
        <v>0</v>
      </c>
      <c r="R40" s="55"/>
      <c r="S40" s="33">
        <f t="shared" si="18"/>
        <v>0</v>
      </c>
      <c r="T40" s="33">
        <v>33.39</v>
      </c>
      <c r="U40" s="55">
        <v>6</v>
      </c>
      <c r="V40" s="33">
        <v>200.34</v>
      </c>
      <c r="W40" s="33">
        <f t="shared" si="19"/>
        <v>801.36</v>
      </c>
      <c r="X40" s="33">
        <v>35.78</v>
      </c>
      <c r="Y40" s="55"/>
      <c r="Z40" s="33"/>
      <c r="AA40" s="33">
        <f t="shared" si="9"/>
        <v>858.72</v>
      </c>
      <c r="AB40" s="66"/>
      <c r="AC40" s="66"/>
      <c r="AD40" s="33">
        <f t="shared" si="20"/>
        <v>0</v>
      </c>
    </row>
    <row r="41" spans="1:30" s="24" customFormat="1" ht="39.6" customHeight="1" x14ac:dyDescent="0.25">
      <c r="A41" s="5" t="s">
        <v>11</v>
      </c>
      <c r="B41" s="55" t="s">
        <v>48</v>
      </c>
      <c r="C41" s="14" t="s">
        <v>25</v>
      </c>
      <c r="D41" s="14" t="s">
        <v>167</v>
      </c>
      <c r="E41" s="30">
        <f t="shared" si="11"/>
        <v>72</v>
      </c>
      <c r="F41" s="49">
        <v>48</v>
      </c>
      <c r="G41" s="33">
        <f t="shared" si="12"/>
        <v>856.80000000000007</v>
      </c>
      <c r="H41" s="55"/>
      <c r="I41" s="33">
        <f t="shared" si="13"/>
        <v>0</v>
      </c>
      <c r="J41" s="55"/>
      <c r="K41" s="33">
        <f t="shared" si="14"/>
        <v>0</v>
      </c>
      <c r="L41" s="49">
        <v>24</v>
      </c>
      <c r="M41" s="33">
        <f t="shared" si="15"/>
        <v>428.40000000000003</v>
      </c>
      <c r="N41" s="55"/>
      <c r="O41" s="33">
        <f t="shared" si="16"/>
        <v>0</v>
      </c>
      <c r="P41" s="55"/>
      <c r="Q41" s="33">
        <f t="shared" si="17"/>
        <v>0</v>
      </c>
      <c r="R41" s="55"/>
      <c r="S41" s="33">
        <f t="shared" si="18"/>
        <v>0</v>
      </c>
      <c r="T41" s="33">
        <v>16.66</v>
      </c>
      <c r="U41" s="55">
        <v>6</v>
      </c>
      <c r="V41" s="33">
        <v>99.96</v>
      </c>
      <c r="W41" s="33">
        <f t="shared" si="19"/>
        <v>1199.52</v>
      </c>
      <c r="X41" s="33">
        <v>17.850000000000001</v>
      </c>
      <c r="Y41" s="55"/>
      <c r="Z41" s="33"/>
      <c r="AA41" s="33">
        <f t="shared" si="9"/>
        <v>1285.2</v>
      </c>
      <c r="AB41" s="66"/>
      <c r="AC41" s="66"/>
      <c r="AD41" s="33">
        <f t="shared" si="20"/>
        <v>0</v>
      </c>
    </row>
    <row r="42" spans="1:30" s="24" customFormat="1" ht="39.6" customHeight="1" x14ac:dyDescent="0.25">
      <c r="A42" s="5" t="s">
        <v>12</v>
      </c>
      <c r="B42" s="55" t="s">
        <v>94</v>
      </c>
      <c r="C42" s="14" t="s">
        <v>182</v>
      </c>
      <c r="D42" s="14" t="s">
        <v>167</v>
      </c>
      <c r="E42" s="30">
        <f t="shared" si="11"/>
        <v>72</v>
      </c>
      <c r="F42" s="49">
        <v>48</v>
      </c>
      <c r="G42" s="33">
        <f t="shared" si="12"/>
        <v>450.24</v>
      </c>
      <c r="H42" s="55"/>
      <c r="I42" s="33">
        <f t="shared" si="13"/>
        <v>0</v>
      </c>
      <c r="J42" s="55"/>
      <c r="K42" s="33">
        <f t="shared" si="14"/>
        <v>0</v>
      </c>
      <c r="L42" s="49">
        <v>24</v>
      </c>
      <c r="M42" s="33">
        <f t="shared" si="15"/>
        <v>225.12</v>
      </c>
      <c r="N42" s="55"/>
      <c r="O42" s="33">
        <f t="shared" si="16"/>
        <v>0</v>
      </c>
      <c r="P42" s="55"/>
      <c r="Q42" s="33">
        <f t="shared" si="17"/>
        <v>0</v>
      </c>
      <c r="R42" s="55"/>
      <c r="S42" s="33">
        <f t="shared" si="18"/>
        <v>0</v>
      </c>
      <c r="T42" s="33">
        <v>8.75</v>
      </c>
      <c r="U42" s="55">
        <v>12</v>
      </c>
      <c r="V42" s="33">
        <v>105</v>
      </c>
      <c r="W42" s="33">
        <f t="shared" si="19"/>
        <v>630</v>
      </c>
      <c r="X42" s="33">
        <v>9.3800000000000008</v>
      </c>
      <c r="Y42" s="55"/>
      <c r="Z42" s="33"/>
      <c r="AA42" s="33">
        <f t="shared" si="9"/>
        <v>675.36</v>
      </c>
      <c r="AB42" s="66"/>
      <c r="AC42" s="66"/>
      <c r="AD42" s="33">
        <f t="shared" si="20"/>
        <v>0</v>
      </c>
    </row>
    <row r="43" spans="1:30" s="24" customFormat="1" ht="36.75" customHeight="1" x14ac:dyDescent="0.25">
      <c r="A43" s="5" t="s">
        <v>13</v>
      </c>
      <c r="B43" s="55" t="s">
        <v>57</v>
      </c>
      <c r="C43" s="14" t="s">
        <v>25</v>
      </c>
      <c r="D43" s="14" t="s">
        <v>167</v>
      </c>
      <c r="E43" s="30">
        <f t="shared" si="11"/>
        <v>96</v>
      </c>
      <c r="F43" s="49">
        <v>96</v>
      </c>
      <c r="G43" s="33">
        <f t="shared" si="12"/>
        <v>1987.1999999999998</v>
      </c>
      <c r="H43" s="55"/>
      <c r="I43" s="33">
        <f t="shared" si="13"/>
        <v>0</v>
      </c>
      <c r="J43" s="55"/>
      <c r="K43" s="33">
        <f t="shared" si="14"/>
        <v>0</v>
      </c>
      <c r="L43" s="55"/>
      <c r="M43" s="33">
        <f t="shared" si="15"/>
        <v>0</v>
      </c>
      <c r="N43" s="55"/>
      <c r="O43" s="33">
        <f t="shared" si="16"/>
        <v>0</v>
      </c>
      <c r="P43" s="55"/>
      <c r="Q43" s="33">
        <f t="shared" si="17"/>
        <v>0</v>
      </c>
      <c r="R43" s="55"/>
      <c r="S43" s="33">
        <f t="shared" si="18"/>
        <v>0</v>
      </c>
      <c r="T43" s="33">
        <v>19.32</v>
      </c>
      <c r="U43" s="55">
        <v>12</v>
      </c>
      <c r="V43" s="33">
        <v>231.84</v>
      </c>
      <c r="W43" s="33">
        <f t="shared" si="19"/>
        <v>1854.72</v>
      </c>
      <c r="X43" s="33">
        <v>20.7</v>
      </c>
      <c r="Y43" s="55"/>
      <c r="Z43" s="33"/>
      <c r="AA43" s="33">
        <f t="shared" si="9"/>
        <v>1987.1999999999998</v>
      </c>
      <c r="AB43" s="66"/>
      <c r="AC43" s="66"/>
      <c r="AD43" s="33">
        <f t="shared" si="20"/>
        <v>0</v>
      </c>
    </row>
    <row r="44" spans="1:30" s="24" customFormat="1" ht="40.5" customHeight="1" x14ac:dyDescent="0.25">
      <c r="A44" s="5" t="s">
        <v>14</v>
      </c>
      <c r="B44" s="14" t="s">
        <v>179</v>
      </c>
      <c r="C44" s="14"/>
      <c r="D44" s="14" t="s">
        <v>167</v>
      </c>
      <c r="E44" s="30">
        <f t="shared" si="11"/>
        <v>48</v>
      </c>
      <c r="F44" s="49">
        <v>48</v>
      </c>
      <c r="G44" s="33">
        <f t="shared" si="12"/>
        <v>633.59999999999991</v>
      </c>
      <c r="H44" s="55"/>
      <c r="I44" s="33">
        <f t="shared" si="13"/>
        <v>0</v>
      </c>
      <c r="J44" s="55"/>
      <c r="K44" s="33">
        <f t="shared" si="14"/>
        <v>0</v>
      </c>
      <c r="L44" s="55"/>
      <c r="M44" s="33">
        <f t="shared" si="15"/>
        <v>0</v>
      </c>
      <c r="N44" s="55"/>
      <c r="O44" s="33">
        <f t="shared" si="16"/>
        <v>0</v>
      </c>
      <c r="P44" s="55"/>
      <c r="Q44" s="33">
        <f t="shared" si="17"/>
        <v>0</v>
      </c>
      <c r="R44" s="55"/>
      <c r="S44" s="33">
        <f t="shared" si="18"/>
        <v>0</v>
      </c>
      <c r="T44" s="33">
        <v>8.75</v>
      </c>
      <c r="U44" s="55">
        <v>12</v>
      </c>
      <c r="V44" s="33">
        <v>105</v>
      </c>
      <c r="W44" s="33">
        <f t="shared" si="19"/>
        <v>420</v>
      </c>
      <c r="X44" s="33">
        <v>13.2</v>
      </c>
      <c r="Y44" s="55"/>
      <c r="Z44" s="33"/>
      <c r="AA44" s="33">
        <f t="shared" si="9"/>
        <v>633.59999999999991</v>
      </c>
      <c r="AB44" s="66"/>
      <c r="AC44" s="66"/>
      <c r="AD44" s="33">
        <f t="shared" si="20"/>
        <v>0</v>
      </c>
    </row>
    <row r="45" spans="1:30" s="24" customFormat="1" ht="36.75" customHeight="1" x14ac:dyDescent="0.25">
      <c r="A45" s="5" t="s">
        <v>16</v>
      </c>
      <c r="B45" s="55" t="s">
        <v>95</v>
      </c>
      <c r="C45" s="29" t="s">
        <v>89</v>
      </c>
      <c r="D45" s="14" t="s">
        <v>167</v>
      </c>
      <c r="E45" s="30">
        <f t="shared" si="11"/>
        <v>144</v>
      </c>
      <c r="F45" s="49">
        <v>48</v>
      </c>
      <c r="G45" s="33">
        <f t="shared" si="12"/>
        <v>587.04</v>
      </c>
      <c r="H45" s="55"/>
      <c r="I45" s="33">
        <f t="shared" si="13"/>
        <v>0</v>
      </c>
      <c r="J45" s="55"/>
      <c r="K45" s="33">
        <f t="shared" si="14"/>
        <v>0</v>
      </c>
      <c r="L45" s="55"/>
      <c r="M45" s="33">
        <f t="shared" si="15"/>
        <v>0</v>
      </c>
      <c r="N45" s="55"/>
      <c r="O45" s="33">
        <f t="shared" si="16"/>
        <v>0</v>
      </c>
      <c r="P45" s="55"/>
      <c r="Q45" s="33">
        <f t="shared" si="17"/>
        <v>0</v>
      </c>
      <c r="R45" s="2">
        <v>96</v>
      </c>
      <c r="S45" s="33">
        <f t="shared" si="18"/>
        <v>1174.08</v>
      </c>
      <c r="T45" s="33">
        <v>11.41</v>
      </c>
      <c r="U45" s="55">
        <v>12</v>
      </c>
      <c r="V45" s="33">
        <v>136.91999999999999</v>
      </c>
      <c r="W45" s="33">
        <f t="shared" si="19"/>
        <v>1643.04</v>
      </c>
      <c r="X45" s="33">
        <v>12.23</v>
      </c>
      <c r="Y45" s="55"/>
      <c r="Z45" s="33"/>
      <c r="AA45" s="33">
        <f t="shared" si="9"/>
        <v>1761.1200000000001</v>
      </c>
      <c r="AB45" s="66"/>
      <c r="AC45" s="66"/>
      <c r="AD45" s="33">
        <f t="shared" si="20"/>
        <v>0</v>
      </c>
    </row>
    <row r="46" spans="1:30" s="24" customFormat="1" ht="42" customHeight="1" x14ac:dyDescent="0.25">
      <c r="A46" s="5" t="s">
        <v>17</v>
      </c>
      <c r="B46" s="14" t="s">
        <v>180</v>
      </c>
      <c r="C46" s="14"/>
      <c r="D46" s="14" t="s">
        <v>167</v>
      </c>
      <c r="E46" s="30">
        <f t="shared" si="11"/>
        <v>48</v>
      </c>
      <c r="F46" s="49">
        <v>48</v>
      </c>
      <c r="G46" s="33">
        <f t="shared" si="12"/>
        <v>270.24</v>
      </c>
      <c r="H46" s="55"/>
      <c r="I46" s="33">
        <f t="shared" si="13"/>
        <v>0</v>
      </c>
      <c r="J46" s="55"/>
      <c r="K46" s="33">
        <f t="shared" si="14"/>
        <v>0</v>
      </c>
      <c r="L46" s="55"/>
      <c r="M46" s="33">
        <f t="shared" si="15"/>
        <v>0</v>
      </c>
      <c r="N46" s="55"/>
      <c r="O46" s="33">
        <f t="shared" si="16"/>
        <v>0</v>
      </c>
      <c r="P46" s="55"/>
      <c r="Q46" s="33">
        <f t="shared" si="17"/>
        <v>0</v>
      </c>
      <c r="R46" s="2"/>
      <c r="S46" s="33">
        <f t="shared" si="18"/>
        <v>0</v>
      </c>
      <c r="T46" s="33">
        <v>5.25</v>
      </c>
      <c r="U46" s="55">
        <v>12</v>
      </c>
      <c r="V46" s="33">
        <v>63</v>
      </c>
      <c r="W46" s="33">
        <f t="shared" si="19"/>
        <v>252</v>
      </c>
      <c r="X46" s="33">
        <v>5.63</v>
      </c>
      <c r="Y46" s="55"/>
      <c r="Z46" s="33"/>
      <c r="AA46" s="33">
        <f t="shared" si="9"/>
        <v>270.24</v>
      </c>
      <c r="AB46" s="66"/>
      <c r="AC46" s="66"/>
      <c r="AD46" s="33">
        <f t="shared" si="20"/>
        <v>0</v>
      </c>
    </row>
    <row r="47" spans="1:30" s="24" customFormat="1" ht="41.25" customHeight="1" x14ac:dyDescent="0.25">
      <c r="A47" s="5" t="s">
        <v>15</v>
      </c>
      <c r="B47" s="19" t="s">
        <v>46</v>
      </c>
      <c r="C47" s="29" t="s">
        <v>181</v>
      </c>
      <c r="D47" s="14" t="s">
        <v>167</v>
      </c>
      <c r="E47" s="30">
        <f t="shared" si="11"/>
        <v>144</v>
      </c>
      <c r="F47" s="2"/>
      <c r="G47" s="33">
        <f t="shared" si="12"/>
        <v>0</v>
      </c>
      <c r="H47" s="55"/>
      <c r="I47" s="33">
        <f t="shared" si="13"/>
        <v>0</v>
      </c>
      <c r="J47" s="55"/>
      <c r="K47" s="33">
        <f t="shared" si="14"/>
        <v>0</v>
      </c>
      <c r="L47" s="55"/>
      <c r="M47" s="33">
        <f t="shared" si="15"/>
        <v>0</v>
      </c>
      <c r="N47" s="55"/>
      <c r="O47" s="33">
        <f t="shared" si="16"/>
        <v>0</v>
      </c>
      <c r="P47" s="55"/>
      <c r="Q47" s="33">
        <f t="shared" si="17"/>
        <v>0</v>
      </c>
      <c r="R47" s="2">
        <v>144</v>
      </c>
      <c r="S47" s="33">
        <f t="shared" si="18"/>
        <v>2980.7999999999997</v>
      </c>
      <c r="T47" s="33">
        <v>19.32</v>
      </c>
      <c r="U47" s="55">
        <v>12</v>
      </c>
      <c r="V47" s="33">
        <v>231.84</v>
      </c>
      <c r="W47" s="33">
        <f t="shared" si="19"/>
        <v>2782.08</v>
      </c>
      <c r="X47" s="33">
        <v>20.7</v>
      </c>
      <c r="Y47" s="55"/>
      <c r="Z47" s="33"/>
      <c r="AA47" s="33">
        <f t="shared" si="9"/>
        <v>2980.7999999999997</v>
      </c>
      <c r="AB47" s="66"/>
      <c r="AC47" s="66"/>
      <c r="AD47" s="33">
        <f t="shared" si="20"/>
        <v>0</v>
      </c>
    </row>
    <row r="48" spans="1:30" s="24" customFormat="1" ht="41.25" customHeight="1" x14ac:dyDescent="0.25">
      <c r="A48" s="5" t="s">
        <v>72</v>
      </c>
      <c r="B48" s="19" t="s">
        <v>102</v>
      </c>
      <c r="C48" s="14" t="s">
        <v>183</v>
      </c>
      <c r="D48" s="14" t="s">
        <v>167</v>
      </c>
      <c r="E48" s="30">
        <f t="shared" si="11"/>
        <v>12</v>
      </c>
      <c r="F48" s="2">
        <v>12</v>
      </c>
      <c r="G48" s="33">
        <f t="shared" si="12"/>
        <v>823.56</v>
      </c>
      <c r="H48" s="55"/>
      <c r="I48" s="33">
        <f t="shared" si="13"/>
        <v>0</v>
      </c>
      <c r="J48" s="55"/>
      <c r="K48" s="33">
        <f t="shared" si="14"/>
        <v>0</v>
      </c>
      <c r="L48" s="55"/>
      <c r="M48" s="33">
        <f t="shared" si="15"/>
        <v>0</v>
      </c>
      <c r="N48" s="55"/>
      <c r="O48" s="33">
        <f t="shared" si="16"/>
        <v>0</v>
      </c>
      <c r="P48" s="55"/>
      <c r="Q48" s="33">
        <f t="shared" si="17"/>
        <v>0</v>
      </c>
      <c r="R48" s="2"/>
      <c r="S48" s="33">
        <f t="shared" si="18"/>
        <v>0</v>
      </c>
      <c r="T48" s="33">
        <v>53.41</v>
      </c>
      <c r="U48" s="55">
        <v>4</v>
      </c>
      <c r="V48" s="33">
        <v>640.91999999999996</v>
      </c>
      <c r="W48" s="33">
        <f t="shared" si="19"/>
        <v>640.91999999999996</v>
      </c>
      <c r="X48" s="33">
        <v>68.63</v>
      </c>
      <c r="Y48" s="55"/>
      <c r="Z48" s="33"/>
      <c r="AA48" s="33">
        <f t="shared" si="9"/>
        <v>823.56</v>
      </c>
      <c r="AB48" s="66"/>
      <c r="AC48" s="66"/>
      <c r="AD48" s="33">
        <f t="shared" si="20"/>
        <v>0</v>
      </c>
    </row>
    <row r="49" spans="1:30" s="24" customFormat="1" ht="41.25" customHeight="1" x14ac:dyDescent="0.25">
      <c r="A49" s="5" t="s">
        <v>73</v>
      </c>
      <c r="B49" s="19" t="s">
        <v>103</v>
      </c>
      <c r="C49" s="19" t="s">
        <v>184</v>
      </c>
      <c r="D49" s="14" t="s">
        <v>167</v>
      </c>
      <c r="E49" s="30">
        <f t="shared" si="11"/>
        <v>6</v>
      </c>
      <c r="F49" s="2">
        <v>6</v>
      </c>
      <c r="G49" s="33">
        <f t="shared" si="12"/>
        <v>73.38</v>
      </c>
      <c r="H49" s="55"/>
      <c r="I49" s="33">
        <f t="shared" si="13"/>
        <v>0</v>
      </c>
      <c r="J49" s="55"/>
      <c r="K49" s="33">
        <f t="shared" si="14"/>
        <v>0</v>
      </c>
      <c r="L49" s="55"/>
      <c r="M49" s="33">
        <f t="shared" si="15"/>
        <v>0</v>
      </c>
      <c r="N49" s="55"/>
      <c r="O49" s="33">
        <f t="shared" si="16"/>
        <v>0</v>
      </c>
      <c r="P49" s="55"/>
      <c r="Q49" s="33">
        <f t="shared" si="17"/>
        <v>0</v>
      </c>
      <c r="R49" s="55"/>
      <c r="S49" s="33">
        <f t="shared" si="18"/>
        <v>0</v>
      </c>
      <c r="T49" s="33">
        <v>11.41</v>
      </c>
      <c r="U49" s="55">
        <v>6</v>
      </c>
      <c r="V49" s="33">
        <v>136.91999999999999</v>
      </c>
      <c r="W49" s="33">
        <f t="shared" si="19"/>
        <v>68.460000000000008</v>
      </c>
      <c r="X49" s="33">
        <v>12.23</v>
      </c>
      <c r="Y49" s="55"/>
      <c r="Z49" s="33"/>
      <c r="AA49" s="33">
        <f t="shared" si="9"/>
        <v>73.38</v>
      </c>
      <c r="AB49" s="66"/>
      <c r="AC49" s="66"/>
      <c r="AD49" s="33">
        <f t="shared" si="20"/>
        <v>0</v>
      </c>
    </row>
    <row r="50" spans="1:30" s="24" customFormat="1" ht="36.75" customHeight="1" x14ac:dyDescent="0.25">
      <c r="A50" s="5" t="s">
        <v>74</v>
      </c>
      <c r="B50" s="55" t="s">
        <v>92</v>
      </c>
      <c r="C50" s="14" t="s">
        <v>26</v>
      </c>
      <c r="D50" s="14" t="s">
        <v>168</v>
      </c>
      <c r="E50" s="30">
        <f t="shared" si="11"/>
        <v>12</v>
      </c>
      <c r="F50" s="49">
        <v>12</v>
      </c>
      <c r="G50" s="33">
        <f t="shared" si="12"/>
        <v>213.24</v>
      </c>
      <c r="H50" s="55"/>
      <c r="I50" s="33">
        <f t="shared" si="13"/>
        <v>0</v>
      </c>
      <c r="J50" s="55"/>
      <c r="K50" s="33">
        <f t="shared" si="14"/>
        <v>0</v>
      </c>
      <c r="L50" s="55"/>
      <c r="M50" s="33">
        <f t="shared" si="15"/>
        <v>0</v>
      </c>
      <c r="N50" s="55"/>
      <c r="O50" s="33">
        <f t="shared" si="16"/>
        <v>0</v>
      </c>
      <c r="P50" s="55"/>
      <c r="Q50" s="33">
        <f t="shared" si="17"/>
        <v>0</v>
      </c>
      <c r="R50" s="55"/>
      <c r="S50" s="33">
        <f t="shared" si="18"/>
        <v>0</v>
      </c>
      <c r="T50" s="33">
        <v>16.52</v>
      </c>
      <c r="U50" s="55">
        <v>12</v>
      </c>
      <c r="V50" s="33">
        <v>198.24</v>
      </c>
      <c r="W50" s="33">
        <f t="shared" si="19"/>
        <v>198.24</v>
      </c>
      <c r="X50" s="33">
        <v>17.77</v>
      </c>
      <c r="Y50" s="55"/>
      <c r="Z50" s="33"/>
      <c r="AA50" s="33">
        <f t="shared" si="9"/>
        <v>213.24</v>
      </c>
      <c r="AB50" s="66"/>
      <c r="AC50" s="66"/>
      <c r="AD50" s="33">
        <f t="shared" si="20"/>
        <v>0</v>
      </c>
    </row>
    <row r="51" spans="1:30" s="24" customFormat="1" ht="36.75" customHeight="1" x14ac:dyDescent="0.25">
      <c r="A51" s="5" t="s">
        <v>75</v>
      </c>
      <c r="B51" s="55" t="s">
        <v>174</v>
      </c>
      <c r="C51" s="55" t="s">
        <v>28</v>
      </c>
      <c r="D51" s="14" t="s">
        <v>169</v>
      </c>
      <c r="E51" s="30">
        <f t="shared" si="11"/>
        <v>12</v>
      </c>
      <c r="F51" s="49">
        <v>12</v>
      </c>
      <c r="G51" s="33">
        <f t="shared" si="12"/>
        <v>530.16</v>
      </c>
      <c r="H51" s="55"/>
      <c r="I51" s="33">
        <f t="shared" si="13"/>
        <v>0</v>
      </c>
      <c r="J51" s="55"/>
      <c r="K51" s="33">
        <f t="shared" si="14"/>
        <v>0</v>
      </c>
      <c r="L51" s="55"/>
      <c r="M51" s="33">
        <f t="shared" si="15"/>
        <v>0</v>
      </c>
      <c r="N51" s="55"/>
      <c r="O51" s="33">
        <f t="shared" si="16"/>
        <v>0</v>
      </c>
      <c r="P51" s="55"/>
      <c r="Q51" s="33">
        <f t="shared" si="17"/>
        <v>0</v>
      </c>
      <c r="R51" s="55"/>
      <c r="S51" s="33">
        <f t="shared" si="18"/>
        <v>0</v>
      </c>
      <c r="T51" s="33">
        <v>41.23</v>
      </c>
      <c r="U51" s="55">
        <v>6</v>
      </c>
      <c r="V51" s="33">
        <v>247.38</v>
      </c>
      <c r="W51" s="33">
        <f t="shared" si="19"/>
        <v>494.76</v>
      </c>
      <c r="X51" s="33">
        <v>44.18</v>
      </c>
      <c r="Y51" s="55"/>
      <c r="Z51" s="33"/>
      <c r="AA51" s="33">
        <f t="shared" si="9"/>
        <v>530.16</v>
      </c>
      <c r="AB51" s="66"/>
      <c r="AC51" s="66"/>
      <c r="AD51" s="33">
        <f t="shared" si="20"/>
        <v>0</v>
      </c>
    </row>
    <row r="52" spans="1:30" s="24" customFormat="1" ht="36.75" customHeight="1" x14ac:dyDescent="0.25">
      <c r="A52" s="5" t="s">
        <v>76</v>
      </c>
      <c r="B52" s="55" t="s">
        <v>173</v>
      </c>
      <c r="C52" s="14" t="s">
        <v>27</v>
      </c>
      <c r="D52" s="14" t="s">
        <v>169</v>
      </c>
      <c r="E52" s="30">
        <f t="shared" si="11"/>
        <v>12</v>
      </c>
      <c r="F52" s="49">
        <v>12</v>
      </c>
      <c r="G52" s="33">
        <f t="shared" si="12"/>
        <v>530.16</v>
      </c>
      <c r="H52" s="55"/>
      <c r="I52" s="33">
        <f t="shared" si="13"/>
        <v>0</v>
      </c>
      <c r="J52" s="55"/>
      <c r="K52" s="33">
        <f t="shared" si="14"/>
        <v>0</v>
      </c>
      <c r="L52" s="55"/>
      <c r="M52" s="33">
        <f t="shared" si="15"/>
        <v>0</v>
      </c>
      <c r="N52" s="55"/>
      <c r="O52" s="33">
        <f t="shared" si="16"/>
        <v>0</v>
      </c>
      <c r="P52" s="55"/>
      <c r="Q52" s="33">
        <f t="shared" si="17"/>
        <v>0</v>
      </c>
      <c r="R52" s="55"/>
      <c r="S52" s="33">
        <f t="shared" si="18"/>
        <v>0</v>
      </c>
      <c r="T52" s="33">
        <v>41.23</v>
      </c>
      <c r="U52" s="55">
        <v>6</v>
      </c>
      <c r="V52" s="33">
        <v>247.38</v>
      </c>
      <c r="W52" s="33">
        <f t="shared" si="19"/>
        <v>494.76</v>
      </c>
      <c r="X52" s="33">
        <v>44.18</v>
      </c>
      <c r="Y52" s="55"/>
      <c r="Z52" s="33"/>
      <c r="AA52" s="33">
        <f t="shared" si="9"/>
        <v>530.16</v>
      </c>
      <c r="AB52" s="66"/>
      <c r="AC52" s="66"/>
      <c r="AD52" s="33">
        <f t="shared" si="20"/>
        <v>0</v>
      </c>
    </row>
    <row r="53" spans="1:30" s="24" customFormat="1" ht="36.75" customHeight="1" x14ac:dyDescent="0.25">
      <c r="A53" s="5" t="s">
        <v>77</v>
      </c>
      <c r="B53" s="55" t="s">
        <v>176</v>
      </c>
      <c r="C53" s="55" t="s">
        <v>185</v>
      </c>
      <c r="D53" s="14" t="s">
        <v>169</v>
      </c>
      <c r="E53" s="30">
        <f t="shared" si="11"/>
        <v>12</v>
      </c>
      <c r="F53" s="49">
        <v>12</v>
      </c>
      <c r="G53" s="33">
        <f t="shared" si="12"/>
        <v>293.39999999999998</v>
      </c>
      <c r="H53" s="55"/>
      <c r="I53" s="33">
        <f t="shared" si="13"/>
        <v>0</v>
      </c>
      <c r="J53" s="55"/>
      <c r="K53" s="33">
        <f t="shared" si="14"/>
        <v>0</v>
      </c>
      <c r="L53" s="55"/>
      <c r="M53" s="33">
        <f t="shared" si="15"/>
        <v>0</v>
      </c>
      <c r="N53" s="55"/>
      <c r="O53" s="33">
        <f t="shared" si="16"/>
        <v>0</v>
      </c>
      <c r="P53" s="55"/>
      <c r="Q53" s="33">
        <f t="shared" si="17"/>
        <v>0</v>
      </c>
      <c r="R53" s="55"/>
      <c r="S53" s="33">
        <f t="shared" si="18"/>
        <v>0</v>
      </c>
      <c r="T53" s="33">
        <v>22.82</v>
      </c>
      <c r="U53" s="55">
        <v>12</v>
      </c>
      <c r="V53" s="33">
        <v>273.83999999999997</v>
      </c>
      <c r="W53" s="33">
        <f t="shared" si="19"/>
        <v>273.84000000000003</v>
      </c>
      <c r="X53" s="33">
        <v>24.45</v>
      </c>
      <c r="Y53" s="55"/>
      <c r="Z53" s="33"/>
      <c r="AA53" s="33">
        <f t="shared" si="9"/>
        <v>293.39999999999998</v>
      </c>
      <c r="AB53" s="66"/>
      <c r="AC53" s="66"/>
      <c r="AD53" s="33">
        <f t="shared" si="20"/>
        <v>0</v>
      </c>
    </row>
    <row r="54" spans="1:30" s="24" customFormat="1" ht="36.75" customHeight="1" x14ac:dyDescent="0.25">
      <c r="A54" s="5" t="s">
        <v>78</v>
      </c>
      <c r="B54" s="55" t="s">
        <v>171</v>
      </c>
      <c r="C54" s="14" t="s">
        <v>29</v>
      </c>
      <c r="D54" s="14" t="s">
        <v>170</v>
      </c>
      <c r="E54" s="30">
        <f t="shared" si="11"/>
        <v>12</v>
      </c>
      <c r="F54" s="49">
        <v>12</v>
      </c>
      <c r="G54" s="33">
        <f t="shared" si="12"/>
        <v>745.2</v>
      </c>
      <c r="H54" s="55"/>
      <c r="I54" s="33">
        <f t="shared" si="13"/>
        <v>0</v>
      </c>
      <c r="J54" s="55"/>
      <c r="K54" s="33">
        <f t="shared" si="14"/>
        <v>0</v>
      </c>
      <c r="L54" s="55"/>
      <c r="M54" s="33">
        <f t="shared" si="15"/>
        <v>0</v>
      </c>
      <c r="N54" s="55"/>
      <c r="O54" s="33">
        <f t="shared" si="16"/>
        <v>0</v>
      </c>
      <c r="P54" s="55"/>
      <c r="Q54" s="33">
        <f t="shared" si="17"/>
        <v>0</v>
      </c>
      <c r="R54" s="55"/>
      <c r="S54" s="33">
        <f t="shared" si="18"/>
        <v>0</v>
      </c>
      <c r="T54" s="33">
        <v>57.96</v>
      </c>
      <c r="U54" s="55">
        <v>12</v>
      </c>
      <c r="V54" s="33">
        <v>695.52</v>
      </c>
      <c r="W54" s="33">
        <f t="shared" si="19"/>
        <v>695.52</v>
      </c>
      <c r="X54" s="33">
        <v>62.1</v>
      </c>
      <c r="Y54" s="55"/>
      <c r="Z54" s="33"/>
      <c r="AA54" s="33">
        <f t="shared" si="9"/>
        <v>745.2</v>
      </c>
      <c r="AB54" s="66"/>
      <c r="AC54" s="66"/>
      <c r="AD54" s="33">
        <f t="shared" si="20"/>
        <v>0</v>
      </c>
    </row>
    <row r="55" spans="1:30" s="24" customFormat="1" ht="36.75" customHeight="1" x14ac:dyDescent="0.25">
      <c r="A55" s="5" t="s">
        <v>79</v>
      </c>
      <c r="B55" s="14" t="s">
        <v>175</v>
      </c>
      <c r="C55" s="55" t="s">
        <v>186</v>
      </c>
      <c r="D55" s="14" t="s">
        <v>170</v>
      </c>
      <c r="E55" s="30">
        <f t="shared" si="11"/>
        <v>12</v>
      </c>
      <c r="F55" s="49">
        <v>12</v>
      </c>
      <c r="G55" s="33">
        <f t="shared" si="12"/>
        <v>1004.4000000000001</v>
      </c>
      <c r="H55" s="55"/>
      <c r="I55" s="33">
        <f t="shared" si="13"/>
        <v>0</v>
      </c>
      <c r="J55" s="55"/>
      <c r="K55" s="33">
        <f t="shared" si="14"/>
        <v>0</v>
      </c>
      <c r="L55" s="55"/>
      <c r="M55" s="33">
        <f t="shared" si="15"/>
        <v>0</v>
      </c>
      <c r="N55" s="55"/>
      <c r="O55" s="33">
        <f t="shared" si="16"/>
        <v>0</v>
      </c>
      <c r="P55" s="55"/>
      <c r="Q55" s="33">
        <f t="shared" si="17"/>
        <v>0</v>
      </c>
      <c r="R55" s="55"/>
      <c r="S55" s="33">
        <f t="shared" si="18"/>
        <v>0</v>
      </c>
      <c r="T55" s="33">
        <v>78.12</v>
      </c>
      <c r="U55" s="55">
        <v>12</v>
      </c>
      <c r="V55" s="33">
        <v>937.44</v>
      </c>
      <c r="W55" s="33">
        <f t="shared" si="19"/>
        <v>937.44</v>
      </c>
      <c r="X55" s="33">
        <v>83.7</v>
      </c>
      <c r="Y55" s="55"/>
      <c r="Z55" s="33"/>
      <c r="AA55" s="33">
        <f t="shared" si="9"/>
        <v>1004.4000000000001</v>
      </c>
      <c r="AB55" s="66"/>
      <c r="AC55" s="66"/>
      <c r="AD55" s="33">
        <f t="shared" si="20"/>
        <v>0</v>
      </c>
    </row>
    <row r="56" spans="1:30" s="24" customFormat="1" ht="36.75" customHeight="1" x14ac:dyDescent="0.25">
      <c r="A56" s="5" t="s">
        <v>80</v>
      </c>
      <c r="B56" s="14" t="s">
        <v>172</v>
      </c>
      <c r="C56" s="14" t="s">
        <v>28</v>
      </c>
      <c r="D56" s="14" t="s">
        <v>177</v>
      </c>
      <c r="E56" s="30">
        <f t="shared" si="11"/>
        <v>12</v>
      </c>
      <c r="F56" s="49">
        <v>12</v>
      </c>
      <c r="G56" s="33">
        <f t="shared" si="12"/>
        <v>327.60000000000002</v>
      </c>
      <c r="H56" s="55"/>
      <c r="I56" s="33">
        <f t="shared" si="13"/>
        <v>0</v>
      </c>
      <c r="J56" s="55"/>
      <c r="K56" s="33">
        <f t="shared" si="14"/>
        <v>0</v>
      </c>
      <c r="L56" s="55"/>
      <c r="M56" s="33">
        <f t="shared" si="15"/>
        <v>0</v>
      </c>
      <c r="N56" s="55"/>
      <c r="O56" s="33">
        <f t="shared" si="16"/>
        <v>0</v>
      </c>
      <c r="P56" s="55"/>
      <c r="Q56" s="33">
        <f t="shared" si="17"/>
        <v>0</v>
      </c>
      <c r="R56" s="55"/>
      <c r="S56" s="33">
        <f t="shared" si="18"/>
        <v>0</v>
      </c>
      <c r="T56" s="33">
        <v>25.48</v>
      </c>
      <c r="U56" s="55">
        <v>12</v>
      </c>
      <c r="V56" s="33">
        <v>305.76</v>
      </c>
      <c r="W56" s="33">
        <f t="shared" si="19"/>
        <v>305.76</v>
      </c>
      <c r="X56" s="33">
        <v>27.3</v>
      </c>
      <c r="Y56" s="55"/>
      <c r="Z56" s="33"/>
      <c r="AA56" s="33">
        <f t="shared" si="9"/>
        <v>327.60000000000002</v>
      </c>
      <c r="AB56" s="66"/>
      <c r="AC56" s="66"/>
      <c r="AD56" s="33">
        <f t="shared" si="20"/>
        <v>0</v>
      </c>
    </row>
    <row r="57" spans="1:30" s="24" customFormat="1" ht="41.25" customHeight="1" x14ac:dyDescent="0.25">
      <c r="A57" s="5" t="s">
        <v>81</v>
      </c>
      <c r="B57" s="14" t="s">
        <v>47</v>
      </c>
      <c r="C57" s="14" t="s">
        <v>187</v>
      </c>
      <c r="D57" s="14" t="s">
        <v>178</v>
      </c>
      <c r="E57" s="30">
        <f t="shared" si="11"/>
        <v>12</v>
      </c>
      <c r="F57" s="2">
        <v>12</v>
      </c>
      <c r="G57" s="33">
        <f t="shared" si="12"/>
        <v>530.16</v>
      </c>
      <c r="H57" s="55"/>
      <c r="I57" s="33">
        <f t="shared" si="13"/>
        <v>0</v>
      </c>
      <c r="J57" s="55"/>
      <c r="K57" s="33">
        <f t="shared" si="14"/>
        <v>0</v>
      </c>
      <c r="L57" s="55"/>
      <c r="M57" s="33">
        <f t="shared" si="15"/>
        <v>0</v>
      </c>
      <c r="N57" s="55"/>
      <c r="O57" s="33">
        <f t="shared" si="16"/>
        <v>0</v>
      </c>
      <c r="P57" s="55"/>
      <c r="Q57" s="33">
        <f t="shared" si="17"/>
        <v>0</v>
      </c>
      <c r="R57" s="55"/>
      <c r="S57" s="33">
        <f t="shared" si="18"/>
        <v>0</v>
      </c>
      <c r="T57" s="33">
        <v>41.23</v>
      </c>
      <c r="U57" s="55">
        <v>12</v>
      </c>
      <c r="V57" s="33">
        <v>494.76</v>
      </c>
      <c r="W57" s="33">
        <f t="shared" si="19"/>
        <v>494.76</v>
      </c>
      <c r="X57" s="33">
        <v>44.18</v>
      </c>
      <c r="Y57" s="55"/>
      <c r="Z57" s="33"/>
      <c r="AA57" s="33">
        <f t="shared" si="9"/>
        <v>530.16</v>
      </c>
      <c r="AB57" s="66"/>
      <c r="AC57" s="66"/>
      <c r="AD57" s="33">
        <f t="shared" si="20"/>
        <v>0</v>
      </c>
    </row>
    <row r="58" spans="1:30" s="47" customFormat="1" ht="41.25" customHeight="1" x14ac:dyDescent="0.3">
      <c r="A58" s="61" t="s">
        <v>267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57">
        <f>SUM(AD38:AD57)</f>
        <v>0</v>
      </c>
    </row>
    <row r="59" spans="1:30" s="24" customFormat="1" ht="41.25" customHeight="1" x14ac:dyDescent="0.25">
      <c r="A59" s="62" t="s">
        <v>268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38" customFormat="1" ht="36" customHeight="1" x14ac:dyDescent="0.3">
      <c r="A60" s="63" t="s">
        <v>259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24" customFormat="1" ht="69" customHeight="1" x14ac:dyDescent="0.25">
      <c r="A61" s="39" t="s">
        <v>0</v>
      </c>
      <c r="B61" s="35" t="s">
        <v>1</v>
      </c>
      <c r="C61" s="35" t="s">
        <v>19</v>
      </c>
      <c r="D61" s="39" t="s">
        <v>2</v>
      </c>
      <c r="E61" s="35" t="s">
        <v>18</v>
      </c>
      <c r="F61" s="35" t="s">
        <v>130</v>
      </c>
      <c r="G61" s="36" t="s">
        <v>252</v>
      </c>
      <c r="H61" s="35" t="s">
        <v>131</v>
      </c>
      <c r="I61" s="36" t="s">
        <v>253</v>
      </c>
      <c r="J61" s="35" t="s">
        <v>134</v>
      </c>
      <c r="K61" s="36" t="s">
        <v>254</v>
      </c>
      <c r="L61" s="35" t="s">
        <v>143</v>
      </c>
      <c r="M61" s="36" t="s">
        <v>255</v>
      </c>
      <c r="N61" s="35" t="s">
        <v>148</v>
      </c>
      <c r="O61" s="36" t="s">
        <v>256</v>
      </c>
      <c r="P61" s="35" t="s">
        <v>149</v>
      </c>
      <c r="Q61" s="36" t="s">
        <v>257</v>
      </c>
      <c r="R61" s="35" t="s">
        <v>150</v>
      </c>
      <c r="S61" s="36" t="s">
        <v>258</v>
      </c>
      <c r="T61" s="34" t="s">
        <v>239</v>
      </c>
      <c r="U61" s="13" t="s">
        <v>240</v>
      </c>
      <c r="V61" s="36" t="s">
        <v>241</v>
      </c>
      <c r="W61" s="32" t="s">
        <v>243</v>
      </c>
      <c r="X61" s="34" t="s">
        <v>239</v>
      </c>
      <c r="Y61" s="13" t="s">
        <v>240</v>
      </c>
      <c r="Z61" s="36" t="s">
        <v>241</v>
      </c>
      <c r="AA61" s="32" t="s">
        <v>243</v>
      </c>
      <c r="AB61" s="35" t="s">
        <v>281</v>
      </c>
      <c r="AC61" s="36" t="s">
        <v>263</v>
      </c>
      <c r="AD61" s="36" t="s">
        <v>264</v>
      </c>
    </row>
    <row r="62" spans="1:30" s="24" customFormat="1" ht="21" customHeight="1" x14ac:dyDescent="0.25">
      <c r="A62" s="39" t="s">
        <v>3</v>
      </c>
      <c r="B62" s="39" t="s">
        <v>4</v>
      </c>
      <c r="C62" s="39" t="s">
        <v>5</v>
      </c>
      <c r="D62" s="39" t="s">
        <v>6</v>
      </c>
      <c r="E62" s="39" t="s">
        <v>7</v>
      </c>
      <c r="F62" s="39" t="s">
        <v>132</v>
      </c>
      <c r="G62" s="32"/>
      <c r="H62" s="39" t="s">
        <v>133</v>
      </c>
      <c r="I62" s="32"/>
      <c r="J62" s="39" t="s">
        <v>133</v>
      </c>
      <c r="K62" s="32"/>
      <c r="L62" s="39" t="s">
        <v>133</v>
      </c>
      <c r="M62" s="32"/>
      <c r="N62" s="39" t="s">
        <v>133</v>
      </c>
      <c r="O62" s="32"/>
      <c r="P62" s="39" t="s">
        <v>133</v>
      </c>
      <c r="Q62" s="32"/>
      <c r="R62" s="39" t="s">
        <v>133</v>
      </c>
      <c r="S62" s="32"/>
      <c r="T62" s="32" t="s">
        <v>132</v>
      </c>
      <c r="U62" s="10" t="s">
        <v>133</v>
      </c>
      <c r="V62" s="32" t="s">
        <v>242</v>
      </c>
      <c r="W62" s="32" t="s">
        <v>244</v>
      </c>
      <c r="X62" s="32" t="s">
        <v>132</v>
      </c>
      <c r="Y62" s="10" t="s">
        <v>133</v>
      </c>
      <c r="Z62" s="32" t="s">
        <v>242</v>
      </c>
      <c r="AA62" s="32" t="s">
        <v>244</v>
      </c>
      <c r="AB62" s="32" t="s">
        <v>132</v>
      </c>
      <c r="AC62" s="32" t="s">
        <v>133</v>
      </c>
      <c r="AD62" s="32" t="s">
        <v>282</v>
      </c>
    </row>
    <row r="63" spans="1:30" s="24" customFormat="1" ht="38.25" customHeight="1" x14ac:dyDescent="0.25">
      <c r="A63" s="5" t="s">
        <v>8</v>
      </c>
      <c r="B63" s="55" t="s">
        <v>104</v>
      </c>
      <c r="C63" s="55" t="s">
        <v>58</v>
      </c>
      <c r="D63" s="55" t="s">
        <v>68</v>
      </c>
      <c r="E63" s="51">
        <f>F63+H63+J63+L63+N63+P63+R63</f>
        <v>84</v>
      </c>
      <c r="F63" s="55"/>
      <c r="G63" s="33">
        <f>F63*X63</f>
        <v>0</v>
      </c>
      <c r="H63" s="55">
        <v>84</v>
      </c>
      <c r="I63" s="33">
        <f>H63*X63</f>
        <v>1809.36</v>
      </c>
      <c r="J63" s="55"/>
      <c r="K63" s="33">
        <f>J63*X63</f>
        <v>0</v>
      </c>
      <c r="L63" s="55"/>
      <c r="M63" s="33">
        <f>L63*X63</f>
        <v>0</v>
      </c>
      <c r="N63" s="55"/>
      <c r="O63" s="33">
        <f>N63*X63</f>
        <v>0</v>
      </c>
      <c r="P63" s="55"/>
      <c r="Q63" s="33">
        <f>P63*X63</f>
        <v>0</v>
      </c>
      <c r="R63" s="55"/>
      <c r="S63" s="33">
        <f>R63*X63</f>
        <v>0</v>
      </c>
      <c r="T63" s="33"/>
      <c r="U63" s="11"/>
      <c r="V63" s="33"/>
      <c r="W63" s="33">
        <f>T63*E63</f>
        <v>0</v>
      </c>
      <c r="X63" s="33">
        <v>21.54</v>
      </c>
      <c r="Y63" s="55"/>
      <c r="Z63" s="33"/>
      <c r="AA63" s="33">
        <f>X63*E63</f>
        <v>1809.36</v>
      </c>
      <c r="AB63" s="66"/>
      <c r="AC63" s="66"/>
      <c r="AD63" s="33">
        <f>AC63*E63</f>
        <v>0</v>
      </c>
    </row>
    <row r="64" spans="1:30" s="24" customFormat="1" ht="38.25" customHeight="1" x14ac:dyDescent="0.25">
      <c r="A64" s="5" t="s">
        <v>9</v>
      </c>
      <c r="B64" s="55" t="s">
        <v>105</v>
      </c>
      <c r="C64" s="55" t="s">
        <v>69</v>
      </c>
      <c r="D64" s="55" t="s">
        <v>68</v>
      </c>
      <c r="E64" s="51">
        <f t="shared" ref="E64:E68" si="21">F64+H64+J64+L64+N64+P64+R64</f>
        <v>84</v>
      </c>
      <c r="F64" s="55"/>
      <c r="G64" s="33">
        <f t="shared" ref="G64:G68" si="22">F64*X64</f>
        <v>0</v>
      </c>
      <c r="H64" s="55">
        <v>84</v>
      </c>
      <c r="I64" s="33">
        <f t="shared" ref="I64:I68" si="23">H64*X64</f>
        <v>815.6400000000001</v>
      </c>
      <c r="J64" s="55"/>
      <c r="K64" s="33">
        <f t="shared" ref="K64:K68" si="24">J64*X64</f>
        <v>0</v>
      </c>
      <c r="L64" s="55"/>
      <c r="M64" s="33">
        <f t="shared" ref="M64:M68" si="25">L64*X64</f>
        <v>0</v>
      </c>
      <c r="N64" s="55"/>
      <c r="O64" s="33">
        <f t="shared" ref="O64:O68" si="26">N64*X64</f>
        <v>0</v>
      </c>
      <c r="P64" s="55"/>
      <c r="Q64" s="33">
        <f t="shared" ref="Q64:Q68" si="27">P64*X64</f>
        <v>0</v>
      </c>
      <c r="R64" s="55"/>
      <c r="S64" s="33">
        <f t="shared" ref="S64:S68" si="28">R64*X64</f>
        <v>0</v>
      </c>
      <c r="T64" s="33"/>
      <c r="U64" s="11"/>
      <c r="V64" s="33"/>
      <c r="W64" s="33">
        <f t="shared" ref="W64:W68" si="29">T64*E64</f>
        <v>0</v>
      </c>
      <c r="X64" s="33">
        <v>9.7100000000000009</v>
      </c>
      <c r="Y64" s="55"/>
      <c r="Z64" s="33"/>
      <c r="AA64" s="33">
        <f t="shared" ref="AA64:AA68" si="30">X64*E64</f>
        <v>815.6400000000001</v>
      </c>
      <c r="AB64" s="66"/>
      <c r="AC64" s="66"/>
      <c r="AD64" s="33">
        <f t="shared" ref="AD64:AD68" si="31">AC64*E64</f>
        <v>0</v>
      </c>
    </row>
    <row r="65" spans="1:30" s="24" customFormat="1" ht="38.25" customHeight="1" x14ac:dyDescent="0.25">
      <c r="A65" s="5" t="s">
        <v>10</v>
      </c>
      <c r="B65" s="55" t="s">
        <v>106</v>
      </c>
      <c r="C65" s="55" t="s">
        <v>55</v>
      </c>
      <c r="D65" s="55" t="s">
        <v>68</v>
      </c>
      <c r="E65" s="51">
        <f t="shared" si="21"/>
        <v>84</v>
      </c>
      <c r="F65" s="55"/>
      <c r="G65" s="33">
        <f t="shared" si="22"/>
        <v>0</v>
      </c>
      <c r="H65" s="55">
        <v>84</v>
      </c>
      <c r="I65" s="33">
        <f t="shared" si="23"/>
        <v>625.80000000000007</v>
      </c>
      <c r="J65" s="55"/>
      <c r="K65" s="33">
        <f t="shared" si="24"/>
        <v>0</v>
      </c>
      <c r="L65" s="55"/>
      <c r="M65" s="33">
        <f t="shared" si="25"/>
        <v>0</v>
      </c>
      <c r="N65" s="55"/>
      <c r="O65" s="33">
        <f t="shared" si="26"/>
        <v>0</v>
      </c>
      <c r="P65" s="55"/>
      <c r="Q65" s="33">
        <f t="shared" si="27"/>
        <v>0</v>
      </c>
      <c r="R65" s="55"/>
      <c r="S65" s="33">
        <f t="shared" si="28"/>
        <v>0</v>
      </c>
      <c r="T65" s="33"/>
      <c r="U65" s="11"/>
      <c r="V65" s="33"/>
      <c r="W65" s="33">
        <f t="shared" si="29"/>
        <v>0</v>
      </c>
      <c r="X65" s="33">
        <v>7.45</v>
      </c>
      <c r="Y65" s="55"/>
      <c r="Z65" s="33"/>
      <c r="AA65" s="33">
        <f t="shared" si="30"/>
        <v>625.80000000000007</v>
      </c>
      <c r="AB65" s="66"/>
      <c r="AC65" s="66"/>
      <c r="AD65" s="33">
        <f t="shared" si="31"/>
        <v>0</v>
      </c>
    </row>
    <row r="66" spans="1:30" s="24" customFormat="1" ht="38.25" customHeight="1" x14ac:dyDescent="0.25">
      <c r="A66" s="5" t="s">
        <v>11</v>
      </c>
      <c r="B66" s="55" t="s">
        <v>107</v>
      </c>
      <c r="C66" s="55" t="s">
        <v>45</v>
      </c>
      <c r="D66" s="55" t="s">
        <v>68</v>
      </c>
      <c r="E66" s="51">
        <f t="shared" si="21"/>
        <v>12</v>
      </c>
      <c r="F66" s="55">
        <v>12</v>
      </c>
      <c r="G66" s="33">
        <f t="shared" si="22"/>
        <v>363.6</v>
      </c>
      <c r="H66" s="55"/>
      <c r="I66" s="33">
        <f t="shared" si="23"/>
        <v>0</v>
      </c>
      <c r="J66" s="55"/>
      <c r="K66" s="33">
        <f t="shared" si="24"/>
        <v>0</v>
      </c>
      <c r="L66" s="55"/>
      <c r="M66" s="33">
        <f t="shared" si="25"/>
        <v>0</v>
      </c>
      <c r="N66" s="55"/>
      <c r="O66" s="33">
        <f t="shared" si="26"/>
        <v>0</v>
      </c>
      <c r="P66" s="55"/>
      <c r="Q66" s="33">
        <f t="shared" si="27"/>
        <v>0</v>
      </c>
      <c r="R66" s="55"/>
      <c r="S66" s="33">
        <f t="shared" si="28"/>
        <v>0</v>
      </c>
      <c r="T66" s="33"/>
      <c r="U66" s="11"/>
      <c r="V66" s="33"/>
      <c r="W66" s="33">
        <f t="shared" si="29"/>
        <v>0</v>
      </c>
      <c r="X66" s="33">
        <v>30.3</v>
      </c>
      <c r="Y66" s="55"/>
      <c r="Z66" s="33"/>
      <c r="AA66" s="33">
        <f t="shared" si="30"/>
        <v>363.6</v>
      </c>
      <c r="AB66" s="66"/>
      <c r="AC66" s="66"/>
      <c r="AD66" s="33">
        <f t="shared" si="31"/>
        <v>0</v>
      </c>
    </row>
    <row r="67" spans="1:30" s="24" customFormat="1" ht="38.25" customHeight="1" x14ac:dyDescent="0.25">
      <c r="A67" s="5" t="s">
        <v>12</v>
      </c>
      <c r="B67" s="55" t="s">
        <v>108</v>
      </c>
      <c r="C67" s="55" t="s">
        <v>70</v>
      </c>
      <c r="D67" s="55" t="s">
        <v>68</v>
      </c>
      <c r="E67" s="51">
        <f t="shared" si="21"/>
        <v>12</v>
      </c>
      <c r="F67" s="55">
        <v>12</v>
      </c>
      <c r="G67" s="33">
        <f t="shared" si="22"/>
        <v>271.56</v>
      </c>
      <c r="H67" s="55"/>
      <c r="I67" s="33">
        <f t="shared" si="23"/>
        <v>0</v>
      </c>
      <c r="J67" s="55"/>
      <c r="K67" s="33">
        <f t="shared" si="24"/>
        <v>0</v>
      </c>
      <c r="L67" s="55"/>
      <c r="M67" s="33">
        <f t="shared" si="25"/>
        <v>0</v>
      </c>
      <c r="N67" s="55"/>
      <c r="O67" s="33">
        <f t="shared" si="26"/>
        <v>0</v>
      </c>
      <c r="P67" s="55"/>
      <c r="Q67" s="33">
        <f t="shared" si="27"/>
        <v>0</v>
      </c>
      <c r="R67" s="55"/>
      <c r="S67" s="33">
        <f t="shared" si="28"/>
        <v>0</v>
      </c>
      <c r="T67" s="33"/>
      <c r="U67" s="11"/>
      <c r="V67" s="33"/>
      <c r="W67" s="33">
        <f t="shared" si="29"/>
        <v>0</v>
      </c>
      <c r="X67" s="33">
        <v>22.63</v>
      </c>
      <c r="Y67" s="55"/>
      <c r="Z67" s="33"/>
      <c r="AA67" s="33">
        <f t="shared" si="30"/>
        <v>271.56</v>
      </c>
      <c r="AB67" s="66"/>
      <c r="AC67" s="66"/>
      <c r="AD67" s="33">
        <f t="shared" si="31"/>
        <v>0</v>
      </c>
    </row>
    <row r="68" spans="1:30" s="24" customFormat="1" ht="38.25" customHeight="1" x14ac:dyDescent="0.25">
      <c r="A68" s="5" t="s">
        <v>13</v>
      </c>
      <c r="B68" s="55" t="s">
        <v>108</v>
      </c>
      <c r="C68" s="55" t="s">
        <v>71</v>
      </c>
      <c r="D68" s="55" t="s">
        <v>68</v>
      </c>
      <c r="E68" s="51">
        <f t="shared" si="21"/>
        <v>12</v>
      </c>
      <c r="F68" s="55">
        <v>12</v>
      </c>
      <c r="G68" s="33">
        <f t="shared" si="22"/>
        <v>389.76</v>
      </c>
      <c r="H68" s="55"/>
      <c r="I68" s="33">
        <f t="shared" si="23"/>
        <v>0</v>
      </c>
      <c r="J68" s="55"/>
      <c r="K68" s="33">
        <f t="shared" si="24"/>
        <v>0</v>
      </c>
      <c r="L68" s="55"/>
      <c r="M68" s="33">
        <f t="shared" si="25"/>
        <v>0</v>
      </c>
      <c r="N68" s="55"/>
      <c r="O68" s="33">
        <f t="shared" si="26"/>
        <v>0</v>
      </c>
      <c r="P68" s="55"/>
      <c r="Q68" s="33">
        <f t="shared" si="27"/>
        <v>0</v>
      </c>
      <c r="R68" s="55"/>
      <c r="S68" s="33">
        <f t="shared" si="28"/>
        <v>0</v>
      </c>
      <c r="T68" s="33"/>
      <c r="U68" s="11"/>
      <c r="V68" s="33"/>
      <c r="W68" s="33">
        <f t="shared" si="29"/>
        <v>0</v>
      </c>
      <c r="X68" s="33">
        <v>32.479999999999997</v>
      </c>
      <c r="Y68" s="55"/>
      <c r="Z68" s="33"/>
      <c r="AA68" s="33">
        <f t="shared" si="30"/>
        <v>389.76</v>
      </c>
      <c r="AB68" s="66"/>
      <c r="AC68" s="66"/>
      <c r="AD68" s="33">
        <f t="shared" si="31"/>
        <v>0</v>
      </c>
    </row>
    <row r="69" spans="1:30" s="48" customFormat="1" ht="38.25" customHeight="1" x14ac:dyDescent="0.3">
      <c r="A69" s="61" t="s">
        <v>269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57">
        <f>SUM(AD63:AD68)</f>
        <v>0</v>
      </c>
    </row>
    <row r="70" spans="1:30" s="24" customFormat="1" ht="38.25" customHeight="1" x14ac:dyDescent="0.25">
      <c r="A70" s="62" t="s">
        <v>285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 s="24" customFormat="1" ht="40.5" customHeight="1" x14ac:dyDescent="0.25">
      <c r="A71" s="58" t="s">
        <v>260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s="24" customFormat="1" ht="64.5" customHeight="1" x14ac:dyDescent="0.25">
      <c r="A72" s="39" t="s">
        <v>0</v>
      </c>
      <c r="B72" s="35" t="s">
        <v>1</v>
      </c>
      <c r="C72" s="35" t="s">
        <v>19</v>
      </c>
      <c r="D72" s="39" t="s">
        <v>2</v>
      </c>
      <c r="E72" s="35" t="s">
        <v>18</v>
      </c>
      <c r="F72" s="35" t="s">
        <v>130</v>
      </c>
      <c r="G72" s="36" t="s">
        <v>252</v>
      </c>
      <c r="H72" s="35" t="s">
        <v>131</v>
      </c>
      <c r="I72" s="36" t="s">
        <v>253</v>
      </c>
      <c r="J72" s="35" t="s">
        <v>134</v>
      </c>
      <c r="K72" s="36" t="s">
        <v>254</v>
      </c>
      <c r="L72" s="35" t="s">
        <v>143</v>
      </c>
      <c r="M72" s="36" t="s">
        <v>255</v>
      </c>
      <c r="N72" s="35" t="s">
        <v>148</v>
      </c>
      <c r="O72" s="36" t="s">
        <v>256</v>
      </c>
      <c r="P72" s="35" t="s">
        <v>149</v>
      </c>
      <c r="Q72" s="36" t="s">
        <v>257</v>
      </c>
      <c r="R72" s="35" t="s">
        <v>150</v>
      </c>
      <c r="S72" s="36" t="s">
        <v>258</v>
      </c>
      <c r="T72" s="34" t="s">
        <v>239</v>
      </c>
      <c r="U72" s="13" t="s">
        <v>240</v>
      </c>
      <c r="V72" s="36" t="s">
        <v>241</v>
      </c>
      <c r="W72" s="32" t="s">
        <v>243</v>
      </c>
      <c r="X72" s="34" t="s">
        <v>239</v>
      </c>
      <c r="Y72" s="13" t="s">
        <v>240</v>
      </c>
      <c r="Z72" s="36" t="s">
        <v>241</v>
      </c>
      <c r="AA72" s="32" t="s">
        <v>243</v>
      </c>
      <c r="AB72" s="35" t="s">
        <v>281</v>
      </c>
      <c r="AC72" s="36" t="s">
        <v>263</v>
      </c>
      <c r="AD72" s="36" t="s">
        <v>264</v>
      </c>
    </row>
    <row r="73" spans="1:30" s="24" customFormat="1" ht="21.75" customHeight="1" x14ac:dyDescent="0.25">
      <c r="A73" s="39" t="s">
        <v>3</v>
      </c>
      <c r="B73" s="39" t="s">
        <v>4</v>
      </c>
      <c r="C73" s="39" t="s">
        <v>5</v>
      </c>
      <c r="D73" s="39" t="s">
        <v>6</v>
      </c>
      <c r="E73" s="39" t="s">
        <v>7</v>
      </c>
      <c r="F73" s="39" t="s">
        <v>132</v>
      </c>
      <c r="G73" s="32"/>
      <c r="H73" s="39" t="s">
        <v>133</v>
      </c>
      <c r="I73" s="32"/>
      <c r="J73" s="39" t="s">
        <v>133</v>
      </c>
      <c r="K73" s="32"/>
      <c r="L73" s="39" t="s">
        <v>133</v>
      </c>
      <c r="M73" s="32"/>
      <c r="N73" s="39" t="s">
        <v>133</v>
      </c>
      <c r="O73" s="32"/>
      <c r="P73" s="39" t="s">
        <v>133</v>
      </c>
      <c r="Q73" s="32"/>
      <c r="R73" s="39" t="s">
        <v>133</v>
      </c>
      <c r="S73" s="32"/>
      <c r="T73" s="32" t="s">
        <v>132</v>
      </c>
      <c r="U73" s="10" t="s">
        <v>133</v>
      </c>
      <c r="V73" s="32" t="s">
        <v>242</v>
      </c>
      <c r="W73" s="32" t="s">
        <v>244</v>
      </c>
      <c r="X73" s="32" t="s">
        <v>132</v>
      </c>
      <c r="Y73" s="10" t="s">
        <v>133</v>
      </c>
      <c r="Z73" s="32" t="s">
        <v>242</v>
      </c>
      <c r="AA73" s="32" t="s">
        <v>244</v>
      </c>
      <c r="AB73" s="32" t="s">
        <v>132</v>
      </c>
      <c r="AC73" s="32" t="s">
        <v>133</v>
      </c>
      <c r="AD73" s="32" t="s">
        <v>282</v>
      </c>
    </row>
    <row r="74" spans="1:30" s="24" customFormat="1" ht="38.25" customHeight="1" x14ac:dyDescent="0.25">
      <c r="A74" s="53" t="s">
        <v>8</v>
      </c>
      <c r="B74" s="53" t="s">
        <v>136</v>
      </c>
      <c r="C74" s="53" t="s">
        <v>231</v>
      </c>
      <c r="D74" s="53" t="s">
        <v>137</v>
      </c>
      <c r="E74" s="51">
        <f>F74+H74+J74+L74+N74+P74+R74</f>
        <v>6</v>
      </c>
      <c r="F74" s="53"/>
      <c r="G74" s="42">
        <f>F74*X74</f>
        <v>0</v>
      </c>
      <c r="H74" s="53"/>
      <c r="I74" s="42">
        <f>H74*X74</f>
        <v>0</v>
      </c>
      <c r="J74" s="53">
        <v>6</v>
      </c>
      <c r="K74" s="42">
        <f>J74*X74</f>
        <v>85.14</v>
      </c>
      <c r="L74" s="55"/>
      <c r="M74" s="33">
        <f>L74*X74</f>
        <v>0</v>
      </c>
      <c r="N74" s="55"/>
      <c r="O74" s="33">
        <f>N74*X74</f>
        <v>0</v>
      </c>
      <c r="P74" s="55"/>
      <c r="Q74" s="33">
        <f>P74*X74</f>
        <v>0</v>
      </c>
      <c r="R74" s="55"/>
      <c r="S74" s="33">
        <f>R74*X74</f>
        <v>0</v>
      </c>
      <c r="T74" s="33"/>
      <c r="U74" s="11"/>
      <c r="V74" s="33"/>
      <c r="W74" s="33">
        <f>T74*E74</f>
        <v>0</v>
      </c>
      <c r="X74" s="33">
        <v>14.19</v>
      </c>
      <c r="Y74" s="55">
        <v>6</v>
      </c>
      <c r="Z74" s="33">
        <v>85.13</v>
      </c>
      <c r="AA74" s="55">
        <f>X74*E74</f>
        <v>85.14</v>
      </c>
      <c r="AB74" s="70"/>
      <c r="AC74" s="66"/>
      <c r="AD74" s="33">
        <f>AC74*E74</f>
        <v>0</v>
      </c>
    </row>
    <row r="75" spans="1:30" s="24" customFormat="1" ht="38.25" customHeight="1" x14ac:dyDescent="0.25">
      <c r="A75" s="55" t="s">
        <v>9</v>
      </c>
      <c r="B75" s="55" t="s">
        <v>110</v>
      </c>
      <c r="C75" s="14" t="s">
        <v>212</v>
      </c>
      <c r="D75" s="14" t="s">
        <v>218</v>
      </c>
      <c r="E75" s="51">
        <f t="shared" ref="E75:E101" si="32">F75+H75+J75+L75+N75+P75+R75</f>
        <v>282</v>
      </c>
      <c r="F75" s="55"/>
      <c r="G75" s="42">
        <f t="shared" ref="G75:G101" si="33">F75*X75</f>
        <v>0</v>
      </c>
      <c r="H75" s="52">
        <v>24</v>
      </c>
      <c r="I75" s="42">
        <f t="shared" ref="I75:I101" si="34">H75*X75</f>
        <v>57.12</v>
      </c>
      <c r="J75" s="55"/>
      <c r="K75" s="42">
        <f t="shared" ref="K75:K101" si="35">J75*X75</f>
        <v>0</v>
      </c>
      <c r="L75" s="55"/>
      <c r="M75" s="33">
        <f t="shared" ref="M75:M101" si="36">L75*X75</f>
        <v>0</v>
      </c>
      <c r="N75" s="55"/>
      <c r="O75" s="33">
        <f t="shared" ref="O75:O101" si="37">N75*X75</f>
        <v>0</v>
      </c>
      <c r="P75" s="55">
        <v>216</v>
      </c>
      <c r="Q75" s="33">
        <f t="shared" ref="Q75:Q101" si="38">P75*X75</f>
        <v>514.07999999999993</v>
      </c>
      <c r="R75" s="52">
        <v>42</v>
      </c>
      <c r="S75" s="33">
        <f t="shared" ref="S75:S101" si="39">R75*X75</f>
        <v>99.96</v>
      </c>
      <c r="T75" s="33"/>
      <c r="U75" s="11"/>
      <c r="V75" s="33"/>
      <c r="W75" s="33">
        <f t="shared" ref="W75:W101" si="40">T75*E75</f>
        <v>0</v>
      </c>
      <c r="X75" s="33">
        <v>2.38</v>
      </c>
      <c r="Y75" s="55">
        <v>6</v>
      </c>
      <c r="Z75" s="33"/>
      <c r="AA75" s="55">
        <f t="shared" ref="AA75:AA101" si="41">X75*E75</f>
        <v>671.16</v>
      </c>
      <c r="AB75" s="70"/>
      <c r="AC75" s="66"/>
      <c r="AD75" s="33">
        <f t="shared" ref="AD75:AD101" si="42">AC75*E75</f>
        <v>0</v>
      </c>
    </row>
    <row r="76" spans="1:30" s="24" customFormat="1" ht="38.25" customHeight="1" x14ac:dyDescent="0.25">
      <c r="A76" s="55" t="s">
        <v>10</v>
      </c>
      <c r="B76" s="22" t="s">
        <v>118</v>
      </c>
      <c r="C76" s="14" t="s">
        <v>25</v>
      </c>
      <c r="D76" s="14" t="s">
        <v>218</v>
      </c>
      <c r="E76" s="51">
        <f t="shared" si="32"/>
        <v>66</v>
      </c>
      <c r="F76" s="52"/>
      <c r="G76" s="42">
        <f t="shared" si="33"/>
        <v>0</v>
      </c>
      <c r="H76" s="52">
        <v>12</v>
      </c>
      <c r="I76" s="42">
        <f t="shared" si="34"/>
        <v>43.92</v>
      </c>
      <c r="J76" s="52">
        <v>12</v>
      </c>
      <c r="K76" s="42">
        <f t="shared" si="35"/>
        <v>43.92</v>
      </c>
      <c r="L76" s="55"/>
      <c r="M76" s="33">
        <f t="shared" si="36"/>
        <v>0</v>
      </c>
      <c r="N76" s="55"/>
      <c r="O76" s="33">
        <f t="shared" si="37"/>
        <v>0</v>
      </c>
      <c r="P76" s="55"/>
      <c r="Q76" s="33">
        <f t="shared" si="38"/>
        <v>0</v>
      </c>
      <c r="R76" s="52">
        <v>42</v>
      </c>
      <c r="S76" s="33">
        <f t="shared" si="39"/>
        <v>153.72</v>
      </c>
      <c r="T76" s="33"/>
      <c r="U76" s="11"/>
      <c r="V76" s="33"/>
      <c r="W76" s="33">
        <f t="shared" si="40"/>
        <v>0</v>
      </c>
      <c r="X76" s="33">
        <v>3.66</v>
      </c>
      <c r="Y76" s="55"/>
      <c r="Z76" s="33"/>
      <c r="AA76" s="55">
        <f t="shared" si="41"/>
        <v>241.56</v>
      </c>
      <c r="AB76" s="70"/>
      <c r="AC76" s="66"/>
      <c r="AD76" s="33">
        <f t="shared" si="42"/>
        <v>0</v>
      </c>
    </row>
    <row r="77" spans="1:30" s="24" customFormat="1" ht="38.25" customHeight="1" x14ac:dyDescent="0.25">
      <c r="A77" s="53" t="s">
        <v>11</v>
      </c>
      <c r="B77" s="55" t="s">
        <v>111</v>
      </c>
      <c r="C77" s="55" t="s">
        <v>232</v>
      </c>
      <c r="D77" s="55" t="s">
        <v>22</v>
      </c>
      <c r="E77" s="51">
        <f t="shared" si="32"/>
        <v>12</v>
      </c>
      <c r="F77" s="55"/>
      <c r="G77" s="42">
        <f t="shared" si="33"/>
        <v>0</v>
      </c>
      <c r="H77" s="55"/>
      <c r="I77" s="42">
        <f t="shared" si="34"/>
        <v>0</v>
      </c>
      <c r="J77" s="55"/>
      <c r="K77" s="42">
        <f t="shared" si="35"/>
        <v>0</v>
      </c>
      <c r="L77" s="55"/>
      <c r="M77" s="33">
        <f t="shared" si="36"/>
        <v>0</v>
      </c>
      <c r="N77" s="55"/>
      <c r="O77" s="33">
        <f t="shared" si="37"/>
        <v>0</v>
      </c>
      <c r="P77" s="55">
        <v>12</v>
      </c>
      <c r="Q77" s="33">
        <f t="shared" si="38"/>
        <v>686.76</v>
      </c>
      <c r="R77" s="55"/>
      <c r="S77" s="33">
        <f t="shared" si="39"/>
        <v>0</v>
      </c>
      <c r="T77" s="33"/>
      <c r="U77" s="11"/>
      <c r="V77" s="33"/>
      <c r="W77" s="33">
        <f t="shared" si="40"/>
        <v>0</v>
      </c>
      <c r="X77" s="33">
        <v>57.23</v>
      </c>
      <c r="Y77" s="55"/>
      <c r="Z77" s="33"/>
      <c r="AA77" s="55">
        <f t="shared" si="41"/>
        <v>686.76</v>
      </c>
      <c r="AB77" s="70"/>
      <c r="AC77" s="66"/>
      <c r="AD77" s="33">
        <f t="shared" si="42"/>
        <v>0</v>
      </c>
    </row>
    <row r="78" spans="1:30" s="24" customFormat="1" ht="38.25" customHeight="1" x14ac:dyDescent="0.25">
      <c r="A78" s="53" t="s">
        <v>12</v>
      </c>
      <c r="B78" s="55" t="s">
        <v>112</v>
      </c>
      <c r="C78" s="55" t="s">
        <v>233</v>
      </c>
      <c r="D78" s="55" t="s">
        <v>213</v>
      </c>
      <c r="E78" s="51">
        <f t="shared" si="32"/>
        <v>120</v>
      </c>
      <c r="F78" s="55"/>
      <c r="G78" s="42">
        <f t="shared" si="33"/>
        <v>0</v>
      </c>
      <c r="H78" s="55">
        <v>48</v>
      </c>
      <c r="I78" s="42">
        <f t="shared" si="34"/>
        <v>314.39999999999998</v>
      </c>
      <c r="J78" s="55"/>
      <c r="K78" s="42">
        <f t="shared" si="35"/>
        <v>0</v>
      </c>
      <c r="L78" s="55">
        <v>30</v>
      </c>
      <c r="M78" s="33">
        <f t="shared" si="36"/>
        <v>196.5</v>
      </c>
      <c r="N78" s="55"/>
      <c r="O78" s="33">
        <f t="shared" si="37"/>
        <v>0</v>
      </c>
      <c r="P78" s="55">
        <v>42</v>
      </c>
      <c r="Q78" s="33">
        <f t="shared" si="38"/>
        <v>275.09999999999997</v>
      </c>
      <c r="R78" s="55"/>
      <c r="S78" s="33">
        <f t="shared" si="39"/>
        <v>0</v>
      </c>
      <c r="T78" s="33"/>
      <c r="U78" s="11"/>
      <c r="V78" s="33"/>
      <c r="W78" s="33">
        <f t="shared" si="40"/>
        <v>0</v>
      </c>
      <c r="X78" s="33">
        <v>6.55</v>
      </c>
      <c r="Y78" s="55">
        <v>6</v>
      </c>
      <c r="Z78" s="33"/>
      <c r="AA78" s="55">
        <f t="shared" si="41"/>
        <v>786</v>
      </c>
      <c r="AB78" s="70"/>
      <c r="AC78" s="66"/>
      <c r="AD78" s="33">
        <f t="shared" si="42"/>
        <v>0</v>
      </c>
    </row>
    <row r="79" spans="1:30" s="24" customFormat="1" ht="38.25" customHeight="1" x14ac:dyDescent="0.25">
      <c r="A79" s="55" t="s">
        <v>13</v>
      </c>
      <c r="B79" s="55" t="s">
        <v>113</v>
      </c>
      <c r="C79" s="55" t="s">
        <v>234</v>
      </c>
      <c r="D79" s="55" t="s">
        <v>213</v>
      </c>
      <c r="E79" s="51">
        <f t="shared" si="32"/>
        <v>96</v>
      </c>
      <c r="F79" s="55"/>
      <c r="G79" s="42">
        <f t="shared" si="33"/>
        <v>0</v>
      </c>
      <c r="H79" s="55">
        <v>6</v>
      </c>
      <c r="I79" s="42">
        <f t="shared" si="34"/>
        <v>64.38</v>
      </c>
      <c r="J79" s="52">
        <v>12</v>
      </c>
      <c r="K79" s="42">
        <f t="shared" si="35"/>
        <v>128.76</v>
      </c>
      <c r="L79" s="55"/>
      <c r="M79" s="33">
        <f t="shared" si="36"/>
        <v>0</v>
      </c>
      <c r="N79" s="55"/>
      <c r="O79" s="33">
        <f t="shared" si="37"/>
        <v>0</v>
      </c>
      <c r="P79" s="55">
        <v>36</v>
      </c>
      <c r="Q79" s="33">
        <f t="shared" si="38"/>
        <v>386.28000000000003</v>
      </c>
      <c r="R79" s="52">
        <v>42</v>
      </c>
      <c r="S79" s="33">
        <f t="shared" si="39"/>
        <v>450.66</v>
      </c>
      <c r="T79" s="33"/>
      <c r="U79" s="11"/>
      <c r="V79" s="33"/>
      <c r="W79" s="33">
        <f t="shared" si="40"/>
        <v>0</v>
      </c>
      <c r="X79" s="33">
        <v>10.73</v>
      </c>
      <c r="Y79" s="55"/>
      <c r="Z79" s="33"/>
      <c r="AA79" s="55">
        <f t="shared" si="41"/>
        <v>1030.08</v>
      </c>
      <c r="AB79" s="70"/>
      <c r="AC79" s="66"/>
      <c r="AD79" s="33">
        <f t="shared" si="42"/>
        <v>0</v>
      </c>
    </row>
    <row r="80" spans="1:30" s="24" customFormat="1" ht="38.25" customHeight="1" x14ac:dyDescent="0.25">
      <c r="A80" s="55" t="s">
        <v>14</v>
      </c>
      <c r="B80" s="55" t="s">
        <v>67</v>
      </c>
      <c r="C80" s="55" t="s">
        <v>194</v>
      </c>
      <c r="D80" s="55" t="s">
        <v>213</v>
      </c>
      <c r="E80" s="51">
        <f t="shared" si="32"/>
        <v>12</v>
      </c>
      <c r="F80" s="55"/>
      <c r="G80" s="42">
        <f t="shared" si="33"/>
        <v>0</v>
      </c>
      <c r="H80" s="55">
        <v>12</v>
      </c>
      <c r="I80" s="42">
        <f t="shared" si="34"/>
        <v>129.27600000000001</v>
      </c>
      <c r="J80" s="55"/>
      <c r="K80" s="42">
        <f t="shared" si="35"/>
        <v>0</v>
      </c>
      <c r="L80" s="55"/>
      <c r="M80" s="33">
        <f t="shared" si="36"/>
        <v>0</v>
      </c>
      <c r="N80" s="55"/>
      <c r="O80" s="33">
        <f t="shared" si="37"/>
        <v>0</v>
      </c>
      <c r="P80" s="55"/>
      <c r="Q80" s="33">
        <f t="shared" si="38"/>
        <v>0</v>
      </c>
      <c r="R80" s="55"/>
      <c r="S80" s="33">
        <f t="shared" si="39"/>
        <v>0</v>
      </c>
      <c r="T80" s="33"/>
      <c r="U80" s="11"/>
      <c r="V80" s="33"/>
      <c r="W80" s="33">
        <f t="shared" si="40"/>
        <v>0</v>
      </c>
      <c r="X80" s="33">
        <v>10.773</v>
      </c>
      <c r="Y80" s="55"/>
      <c r="Z80" s="33"/>
      <c r="AA80" s="55">
        <f t="shared" si="41"/>
        <v>129.27600000000001</v>
      </c>
      <c r="AB80" s="70"/>
      <c r="AC80" s="66"/>
      <c r="AD80" s="33">
        <f t="shared" si="42"/>
        <v>0</v>
      </c>
    </row>
    <row r="81" spans="1:30" s="24" customFormat="1" ht="38.25" customHeight="1" x14ac:dyDescent="0.25">
      <c r="A81" s="53" t="s">
        <v>16</v>
      </c>
      <c r="B81" s="53" t="s">
        <v>64</v>
      </c>
      <c r="C81" s="53" t="s">
        <v>235</v>
      </c>
      <c r="D81" s="55" t="s">
        <v>213</v>
      </c>
      <c r="E81" s="51">
        <f t="shared" si="32"/>
        <v>78</v>
      </c>
      <c r="F81" s="53"/>
      <c r="G81" s="42">
        <f t="shared" si="33"/>
        <v>0</v>
      </c>
      <c r="H81" s="53"/>
      <c r="I81" s="42">
        <f t="shared" si="34"/>
        <v>0</v>
      </c>
      <c r="J81" s="53">
        <v>48</v>
      </c>
      <c r="K81" s="42">
        <f t="shared" si="35"/>
        <v>217.44</v>
      </c>
      <c r="L81" s="55">
        <v>30</v>
      </c>
      <c r="M81" s="33">
        <f t="shared" si="36"/>
        <v>135.9</v>
      </c>
      <c r="N81" s="55"/>
      <c r="O81" s="33">
        <f t="shared" si="37"/>
        <v>0</v>
      </c>
      <c r="P81" s="55"/>
      <c r="Q81" s="33">
        <f t="shared" si="38"/>
        <v>0</v>
      </c>
      <c r="R81" s="55"/>
      <c r="S81" s="33">
        <f t="shared" si="39"/>
        <v>0</v>
      </c>
      <c r="T81" s="33"/>
      <c r="U81" s="11"/>
      <c r="V81" s="33"/>
      <c r="W81" s="33">
        <f t="shared" si="40"/>
        <v>0</v>
      </c>
      <c r="X81" s="33">
        <v>4.53</v>
      </c>
      <c r="Y81" s="55"/>
      <c r="Z81" s="33"/>
      <c r="AA81" s="55">
        <f t="shared" si="41"/>
        <v>353.34000000000003</v>
      </c>
      <c r="AB81" s="70"/>
      <c r="AC81" s="66"/>
      <c r="AD81" s="33">
        <f t="shared" si="42"/>
        <v>0</v>
      </c>
    </row>
    <row r="82" spans="1:30" s="24" customFormat="1" ht="38.25" customHeight="1" x14ac:dyDescent="0.25">
      <c r="A82" s="53" t="s">
        <v>17</v>
      </c>
      <c r="B82" s="17" t="s">
        <v>117</v>
      </c>
      <c r="C82" s="55" t="s">
        <v>222</v>
      </c>
      <c r="D82" s="55" t="s">
        <v>221</v>
      </c>
      <c r="E82" s="51">
        <f t="shared" si="32"/>
        <v>18</v>
      </c>
      <c r="F82" s="55"/>
      <c r="G82" s="42">
        <f t="shared" si="33"/>
        <v>0</v>
      </c>
      <c r="H82" s="55"/>
      <c r="I82" s="42">
        <f t="shared" si="34"/>
        <v>0</v>
      </c>
      <c r="J82" s="55">
        <v>18</v>
      </c>
      <c r="K82" s="42">
        <f t="shared" si="35"/>
        <v>64.259999999999991</v>
      </c>
      <c r="L82" s="55"/>
      <c r="M82" s="33">
        <f t="shared" si="36"/>
        <v>0</v>
      </c>
      <c r="N82" s="55"/>
      <c r="O82" s="33">
        <f t="shared" si="37"/>
        <v>0</v>
      </c>
      <c r="P82" s="55"/>
      <c r="Q82" s="33">
        <f t="shared" si="38"/>
        <v>0</v>
      </c>
      <c r="R82" s="55"/>
      <c r="S82" s="33">
        <f t="shared" si="39"/>
        <v>0</v>
      </c>
      <c r="T82" s="33"/>
      <c r="U82" s="11"/>
      <c r="V82" s="33"/>
      <c r="W82" s="33">
        <f t="shared" si="40"/>
        <v>0</v>
      </c>
      <c r="X82" s="33">
        <v>3.57</v>
      </c>
      <c r="Y82" s="55">
        <v>6</v>
      </c>
      <c r="Z82" s="33"/>
      <c r="AA82" s="55">
        <f t="shared" si="41"/>
        <v>64.259999999999991</v>
      </c>
      <c r="AB82" s="70"/>
      <c r="AC82" s="66"/>
      <c r="AD82" s="33">
        <f t="shared" si="42"/>
        <v>0</v>
      </c>
    </row>
    <row r="83" spans="1:30" s="24" customFormat="1" ht="38.25" customHeight="1" x14ac:dyDescent="0.25">
      <c r="A83" s="55" t="s">
        <v>15</v>
      </c>
      <c r="B83" s="55" t="s">
        <v>115</v>
      </c>
      <c r="C83" s="14" t="s">
        <v>279</v>
      </c>
      <c r="D83" s="55" t="s">
        <v>211</v>
      </c>
      <c r="E83" s="51">
        <f t="shared" si="32"/>
        <v>396</v>
      </c>
      <c r="F83" s="55">
        <v>48</v>
      </c>
      <c r="G83" s="42">
        <f t="shared" si="33"/>
        <v>97.44</v>
      </c>
      <c r="H83" s="55">
        <v>48</v>
      </c>
      <c r="I83" s="42">
        <f t="shared" si="34"/>
        <v>97.44</v>
      </c>
      <c r="J83" s="55">
        <v>60</v>
      </c>
      <c r="K83" s="42">
        <f t="shared" si="35"/>
        <v>121.79999999999998</v>
      </c>
      <c r="L83" s="55"/>
      <c r="M83" s="33">
        <f t="shared" si="36"/>
        <v>0</v>
      </c>
      <c r="N83" s="55"/>
      <c r="O83" s="33">
        <f t="shared" si="37"/>
        <v>0</v>
      </c>
      <c r="P83" s="55">
        <v>240</v>
      </c>
      <c r="Q83" s="33">
        <f t="shared" si="38"/>
        <v>487.19999999999993</v>
      </c>
      <c r="R83" s="55"/>
      <c r="S83" s="33">
        <f t="shared" si="39"/>
        <v>0</v>
      </c>
      <c r="T83" s="33"/>
      <c r="U83" s="11"/>
      <c r="V83" s="33"/>
      <c r="W83" s="33">
        <f t="shared" si="40"/>
        <v>0</v>
      </c>
      <c r="X83" s="33">
        <v>2.0299999999999998</v>
      </c>
      <c r="Y83" s="55">
        <v>6</v>
      </c>
      <c r="Z83" s="33"/>
      <c r="AA83" s="55">
        <f t="shared" si="41"/>
        <v>803.87999999999988</v>
      </c>
      <c r="AB83" s="70"/>
      <c r="AC83" s="66"/>
      <c r="AD83" s="33">
        <f t="shared" si="42"/>
        <v>0</v>
      </c>
    </row>
    <row r="84" spans="1:30" s="24" customFormat="1" ht="38.25" customHeight="1" x14ac:dyDescent="0.25">
      <c r="A84" s="55" t="s">
        <v>72</v>
      </c>
      <c r="B84" s="16" t="s">
        <v>112</v>
      </c>
      <c r="C84" s="16" t="s">
        <v>40</v>
      </c>
      <c r="D84" s="21" t="s">
        <v>215</v>
      </c>
      <c r="E84" s="51">
        <f t="shared" si="32"/>
        <v>120</v>
      </c>
      <c r="F84" s="55">
        <v>24</v>
      </c>
      <c r="G84" s="42">
        <f t="shared" si="33"/>
        <v>211.92000000000002</v>
      </c>
      <c r="H84" s="55"/>
      <c r="I84" s="42">
        <f t="shared" si="34"/>
        <v>0</v>
      </c>
      <c r="J84" s="55"/>
      <c r="K84" s="42">
        <f t="shared" si="35"/>
        <v>0</v>
      </c>
      <c r="L84" s="55"/>
      <c r="M84" s="33">
        <f t="shared" si="36"/>
        <v>0</v>
      </c>
      <c r="N84" s="55"/>
      <c r="O84" s="33">
        <f t="shared" si="37"/>
        <v>0</v>
      </c>
      <c r="P84" s="55"/>
      <c r="Q84" s="33">
        <f t="shared" si="38"/>
        <v>0</v>
      </c>
      <c r="R84" s="55">
        <v>96</v>
      </c>
      <c r="S84" s="33">
        <f t="shared" si="39"/>
        <v>847.68000000000006</v>
      </c>
      <c r="T84" s="33">
        <v>8.61</v>
      </c>
      <c r="U84" s="55">
        <v>6</v>
      </c>
      <c r="V84" s="33">
        <v>51.66</v>
      </c>
      <c r="W84" s="33">
        <f t="shared" si="40"/>
        <v>1033.1999999999998</v>
      </c>
      <c r="X84" s="33">
        <v>8.83</v>
      </c>
      <c r="Y84" s="55">
        <v>6</v>
      </c>
      <c r="Z84" s="37" t="s">
        <v>247</v>
      </c>
      <c r="AA84" s="55">
        <f t="shared" si="41"/>
        <v>1059.5999999999999</v>
      </c>
      <c r="AB84" s="70"/>
      <c r="AC84" s="66"/>
      <c r="AD84" s="33">
        <f t="shared" si="42"/>
        <v>0</v>
      </c>
    </row>
    <row r="85" spans="1:30" s="24" customFormat="1" ht="38.25" customHeight="1" x14ac:dyDescent="0.25">
      <c r="A85" s="53" t="s">
        <v>73</v>
      </c>
      <c r="B85" s="16" t="s">
        <v>152</v>
      </c>
      <c r="C85" s="16" t="s">
        <v>41</v>
      </c>
      <c r="D85" s="55" t="s">
        <v>211</v>
      </c>
      <c r="E85" s="51">
        <f t="shared" si="32"/>
        <v>96</v>
      </c>
      <c r="F85" s="55"/>
      <c r="G85" s="42">
        <f t="shared" si="33"/>
        <v>0</v>
      </c>
      <c r="H85" s="55"/>
      <c r="I85" s="42">
        <f t="shared" si="34"/>
        <v>0</v>
      </c>
      <c r="J85" s="55"/>
      <c r="K85" s="42">
        <f t="shared" si="35"/>
        <v>0</v>
      </c>
      <c r="L85" s="55"/>
      <c r="M85" s="33">
        <f t="shared" si="36"/>
        <v>0</v>
      </c>
      <c r="N85" s="55"/>
      <c r="O85" s="33">
        <f t="shared" si="37"/>
        <v>0</v>
      </c>
      <c r="P85" s="55"/>
      <c r="Q85" s="33">
        <f t="shared" si="38"/>
        <v>0</v>
      </c>
      <c r="R85" s="55">
        <v>96</v>
      </c>
      <c r="S85" s="33">
        <f t="shared" si="39"/>
        <v>423.36</v>
      </c>
      <c r="T85" s="33"/>
      <c r="U85" s="11"/>
      <c r="V85" s="33"/>
      <c r="W85" s="33">
        <f t="shared" si="40"/>
        <v>0</v>
      </c>
      <c r="X85" s="33">
        <v>4.41</v>
      </c>
      <c r="Y85" s="55">
        <v>6</v>
      </c>
      <c r="Z85" s="33"/>
      <c r="AA85" s="55">
        <f t="shared" si="41"/>
        <v>423.36</v>
      </c>
      <c r="AB85" s="70"/>
      <c r="AC85" s="66"/>
      <c r="AD85" s="33">
        <f t="shared" si="42"/>
        <v>0</v>
      </c>
    </row>
    <row r="86" spans="1:30" s="24" customFormat="1" ht="38.25" customHeight="1" x14ac:dyDescent="0.25">
      <c r="A86" s="53" t="s">
        <v>74</v>
      </c>
      <c r="B86" s="16" t="s">
        <v>152</v>
      </c>
      <c r="C86" s="16" t="s">
        <v>153</v>
      </c>
      <c r="D86" s="55" t="s">
        <v>211</v>
      </c>
      <c r="E86" s="51">
        <f t="shared" si="32"/>
        <v>36</v>
      </c>
      <c r="F86" s="55"/>
      <c r="G86" s="42">
        <f t="shared" si="33"/>
        <v>0</v>
      </c>
      <c r="H86" s="55"/>
      <c r="I86" s="42">
        <f t="shared" si="34"/>
        <v>0</v>
      </c>
      <c r="J86" s="55"/>
      <c r="K86" s="42">
        <f t="shared" si="35"/>
        <v>0</v>
      </c>
      <c r="L86" s="55"/>
      <c r="M86" s="33">
        <f t="shared" si="36"/>
        <v>0</v>
      </c>
      <c r="N86" s="55"/>
      <c r="O86" s="33">
        <f t="shared" si="37"/>
        <v>0</v>
      </c>
      <c r="P86" s="55"/>
      <c r="Q86" s="33">
        <f t="shared" si="38"/>
        <v>0</v>
      </c>
      <c r="R86" s="55">
        <v>36</v>
      </c>
      <c r="S86" s="33">
        <f t="shared" si="39"/>
        <v>237.6</v>
      </c>
      <c r="T86" s="33"/>
      <c r="U86" s="11"/>
      <c r="V86" s="33"/>
      <c r="W86" s="33">
        <f t="shared" si="40"/>
        <v>0</v>
      </c>
      <c r="X86" s="33">
        <v>6.6</v>
      </c>
      <c r="Y86" s="55" t="s">
        <v>248</v>
      </c>
      <c r="Z86" s="33"/>
      <c r="AA86" s="55">
        <f t="shared" si="41"/>
        <v>237.6</v>
      </c>
      <c r="AB86" s="70"/>
      <c r="AC86" s="66"/>
      <c r="AD86" s="33">
        <f t="shared" si="42"/>
        <v>0</v>
      </c>
    </row>
    <row r="87" spans="1:30" s="24" customFormat="1" ht="38.25" customHeight="1" x14ac:dyDescent="0.25">
      <c r="A87" s="55" t="s">
        <v>75</v>
      </c>
      <c r="B87" s="16" t="s">
        <v>116</v>
      </c>
      <c r="C87" s="16" t="s">
        <v>42</v>
      </c>
      <c r="D87" s="55" t="s">
        <v>209</v>
      </c>
      <c r="E87" s="51">
        <f t="shared" si="32"/>
        <v>24</v>
      </c>
      <c r="F87" s="55">
        <v>24</v>
      </c>
      <c r="G87" s="42">
        <f t="shared" si="33"/>
        <v>503.52</v>
      </c>
      <c r="H87" s="55"/>
      <c r="I87" s="42">
        <f t="shared" si="34"/>
        <v>0</v>
      </c>
      <c r="J87" s="55"/>
      <c r="K87" s="42">
        <f t="shared" si="35"/>
        <v>0</v>
      </c>
      <c r="L87" s="55"/>
      <c r="M87" s="33">
        <f t="shared" si="36"/>
        <v>0</v>
      </c>
      <c r="N87" s="55"/>
      <c r="O87" s="33">
        <f t="shared" si="37"/>
        <v>0</v>
      </c>
      <c r="P87" s="55"/>
      <c r="Q87" s="33">
        <f t="shared" si="38"/>
        <v>0</v>
      </c>
      <c r="R87" s="55"/>
      <c r="S87" s="33">
        <f t="shared" si="39"/>
        <v>0</v>
      </c>
      <c r="T87" s="33"/>
      <c r="U87" s="11"/>
      <c r="V87" s="33"/>
      <c r="W87" s="33">
        <f t="shared" si="40"/>
        <v>0</v>
      </c>
      <c r="X87" s="33">
        <v>20.98</v>
      </c>
      <c r="Y87" s="55"/>
      <c r="Z87" s="33"/>
      <c r="AA87" s="55">
        <f t="shared" si="41"/>
        <v>503.52</v>
      </c>
      <c r="AB87" s="70"/>
      <c r="AC87" s="66"/>
      <c r="AD87" s="33">
        <f t="shared" si="42"/>
        <v>0</v>
      </c>
    </row>
    <row r="88" spans="1:30" s="24" customFormat="1" ht="38.25" customHeight="1" x14ac:dyDescent="0.25">
      <c r="A88" s="55" t="s">
        <v>76</v>
      </c>
      <c r="B88" s="55" t="s">
        <v>109</v>
      </c>
      <c r="C88" s="14" t="s">
        <v>210</v>
      </c>
      <c r="D88" s="55" t="s">
        <v>209</v>
      </c>
      <c r="E88" s="51">
        <f t="shared" si="32"/>
        <v>216</v>
      </c>
      <c r="F88" s="51"/>
      <c r="G88" s="42">
        <f t="shared" si="33"/>
        <v>0</v>
      </c>
      <c r="H88" s="51"/>
      <c r="I88" s="42">
        <f t="shared" si="34"/>
        <v>0</v>
      </c>
      <c r="J88" s="51"/>
      <c r="K88" s="42">
        <f t="shared" si="35"/>
        <v>0</v>
      </c>
      <c r="L88" s="55"/>
      <c r="M88" s="33">
        <f t="shared" si="36"/>
        <v>0</v>
      </c>
      <c r="N88" s="55"/>
      <c r="O88" s="33">
        <f t="shared" si="37"/>
        <v>0</v>
      </c>
      <c r="P88" s="55">
        <v>216</v>
      </c>
      <c r="Q88" s="33">
        <f t="shared" si="38"/>
        <v>1190.1599999999999</v>
      </c>
      <c r="R88" s="55"/>
      <c r="S88" s="33">
        <f t="shared" si="39"/>
        <v>0</v>
      </c>
      <c r="T88" s="33"/>
      <c r="U88" s="11"/>
      <c r="V88" s="33"/>
      <c r="W88" s="33">
        <f t="shared" si="40"/>
        <v>0</v>
      </c>
      <c r="X88" s="33">
        <v>5.51</v>
      </c>
      <c r="Y88" s="55"/>
      <c r="Z88" s="33"/>
      <c r="AA88" s="55">
        <f t="shared" si="41"/>
        <v>1190.1599999999999</v>
      </c>
      <c r="AB88" s="70"/>
      <c r="AC88" s="66"/>
      <c r="AD88" s="33">
        <f t="shared" si="42"/>
        <v>0</v>
      </c>
    </row>
    <row r="89" spans="1:30" s="24" customFormat="1" ht="38.25" customHeight="1" x14ac:dyDescent="0.25">
      <c r="A89" s="53" t="s">
        <v>77</v>
      </c>
      <c r="B89" s="17" t="s">
        <v>44</v>
      </c>
      <c r="C89" s="17" t="s">
        <v>271</v>
      </c>
      <c r="D89" s="55" t="s">
        <v>209</v>
      </c>
      <c r="E89" s="51">
        <f t="shared" si="32"/>
        <v>48</v>
      </c>
      <c r="F89" s="53">
        <v>48</v>
      </c>
      <c r="G89" s="42">
        <f t="shared" si="33"/>
        <v>304.79999999999995</v>
      </c>
      <c r="H89" s="53"/>
      <c r="I89" s="42">
        <f t="shared" si="34"/>
        <v>0</v>
      </c>
      <c r="J89" s="53"/>
      <c r="K89" s="42">
        <f t="shared" si="35"/>
        <v>0</v>
      </c>
      <c r="L89" s="55"/>
      <c r="M89" s="33">
        <f t="shared" si="36"/>
        <v>0</v>
      </c>
      <c r="N89" s="55"/>
      <c r="O89" s="33">
        <f t="shared" si="37"/>
        <v>0</v>
      </c>
      <c r="P89" s="55"/>
      <c r="Q89" s="33">
        <f t="shared" si="38"/>
        <v>0</v>
      </c>
      <c r="R89" s="55"/>
      <c r="S89" s="33">
        <f t="shared" si="39"/>
        <v>0</v>
      </c>
      <c r="T89" s="33"/>
      <c r="U89" s="11"/>
      <c r="V89" s="33"/>
      <c r="W89" s="33">
        <f t="shared" si="40"/>
        <v>0</v>
      </c>
      <c r="X89" s="33">
        <v>6.35</v>
      </c>
      <c r="Y89" s="55"/>
      <c r="Z89" s="33"/>
      <c r="AA89" s="55">
        <f t="shared" si="41"/>
        <v>304.79999999999995</v>
      </c>
      <c r="AB89" s="70"/>
      <c r="AC89" s="66"/>
      <c r="AD89" s="33">
        <f t="shared" si="42"/>
        <v>0</v>
      </c>
    </row>
    <row r="90" spans="1:30" s="24" customFormat="1" ht="38.25" customHeight="1" x14ac:dyDescent="0.25">
      <c r="A90" s="53" t="s">
        <v>78</v>
      </c>
      <c r="B90" s="55" t="s">
        <v>59</v>
      </c>
      <c r="C90" s="55" t="s">
        <v>223</v>
      </c>
      <c r="D90" s="55" t="s">
        <v>209</v>
      </c>
      <c r="E90" s="51">
        <f t="shared" si="32"/>
        <v>36</v>
      </c>
      <c r="F90" s="55"/>
      <c r="G90" s="42">
        <f t="shared" si="33"/>
        <v>0</v>
      </c>
      <c r="H90" s="55"/>
      <c r="I90" s="42">
        <f t="shared" si="34"/>
        <v>0</v>
      </c>
      <c r="J90" s="55">
        <v>18</v>
      </c>
      <c r="K90" s="42">
        <f t="shared" si="35"/>
        <v>243</v>
      </c>
      <c r="L90" s="55">
        <v>18</v>
      </c>
      <c r="M90" s="33">
        <f t="shared" si="36"/>
        <v>243</v>
      </c>
      <c r="N90" s="55"/>
      <c r="O90" s="33">
        <f t="shared" si="37"/>
        <v>0</v>
      </c>
      <c r="P90" s="55"/>
      <c r="Q90" s="33">
        <f t="shared" si="38"/>
        <v>0</v>
      </c>
      <c r="R90" s="55"/>
      <c r="S90" s="33">
        <f t="shared" si="39"/>
        <v>0</v>
      </c>
      <c r="T90" s="33"/>
      <c r="U90" s="11"/>
      <c r="V90" s="33"/>
      <c r="W90" s="33">
        <f t="shared" si="40"/>
        <v>0</v>
      </c>
      <c r="X90" s="33">
        <v>13.5</v>
      </c>
      <c r="Y90" s="55"/>
      <c r="Z90" s="33"/>
      <c r="AA90" s="55">
        <f t="shared" si="41"/>
        <v>486</v>
      </c>
      <c r="AB90" s="70"/>
      <c r="AC90" s="66"/>
      <c r="AD90" s="33">
        <f t="shared" si="42"/>
        <v>0</v>
      </c>
    </row>
    <row r="91" spans="1:30" s="24" customFormat="1" ht="38.25" customHeight="1" x14ac:dyDescent="0.25">
      <c r="A91" s="55" t="s">
        <v>79</v>
      </c>
      <c r="B91" s="16" t="s">
        <v>114</v>
      </c>
      <c r="C91" s="16" t="s">
        <v>39</v>
      </c>
      <c r="D91" s="49" t="s">
        <v>214</v>
      </c>
      <c r="E91" s="51">
        <f t="shared" si="32"/>
        <v>96</v>
      </c>
      <c r="F91" s="55">
        <v>48</v>
      </c>
      <c r="G91" s="42">
        <f t="shared" si="33"/>
        <v>881.28</v>
      </c>
      <c r="H91" s="55">
        <v>48</v>
      </c>
      <c r="I91" s="42">
        <f t="shared" si="34"/>
        <v>881.28</v>
      </c>
      <c r="J91" s="55"/>
      <c r="K91" s="42">
        <f t="shared" si="35"/>
        <v>0</v>
      </c>
      <c r="L91" s="55"/>
      <c r="M91" s="33">
        <f t="shared" si="36"/>
        <v>0</v>
      </c>
      <c r="N91" s="55"/>
      <c r="O91" s="33">
        <f t="shared" si="37"/>
        <v>0</v>
      </c>
      <c r="P91" s="55"/>
      <c r="Q91" s="33">
        <f t="shared" si="38"/>
        <v>0</v>
      </c>
      <c r="R91" s="55"/>
      <c r="S91" s="33">
        <f t="shared" si="39"/>
        <v>0</v>
      </c>
      <c r="T91" s="33"/>
      <c r="U91" s="11"/>
      <c r="V91" s="33"/>
      <c r="W91" s="33">
        <f t="shared" si="40"/>
        <v>0</v>
      </c>
      <c r="X91" s="33">
        <v>18.36</v>
      </c>
      <c r="Y91" s="55"/>
      <c r="Z91" s="33"/>
      <c r="AA91" s="55">
        <f t="shared" si="41"/>
        <v>1762.56</v>
      </c>
      <c r="AB91" s="70"/>
      <c r="AC91" s="66"/>
      <c r="AD91" s="33">
        <f t="shared" si="42"/>
        <v>0</v>
      </c>
    </row>
    <row r="92" spans="1:30" s="24" customFormat="1" ht="38.25" customHeight="1" x14ac:dyDescent="0.25">
      <c r="A92" s="55" t="s">
        <v>80</v>
      </c>
      <c r="B92" s="22" t="s">
        <v>119</v>
      </c>
      <c r="C92" s="14" t="s">
        <v>219</v>
      </c>
      <c r="D92" s="49" t="s">
        <v>214</v>
      </c>
      <c r="E92" s="51">
        <f t="shared" si="32"/>
        <v>12</v>
      </c>
      <c r="F92" s="52"/>
      <c r="G92" s="42">
        <f t="shared" si="33"/>
        <v>0</v>
      </c>
      <c r="H92" s="52">
        <v>12</v>
      </c>
      <c r="I92" s="42">
        <f t="shared" si="34"/>
        <v>187.68</v>
      </c>
      <c r="J92" s="52"/>
      <c r="K92" s="42">
        <f t="shared" si="35"/>
        <v>0</v>
      </c>
      <c r="L92" s="55"/>
      <c r="M92" s="33">
        <f t="shared" si="36"/>
        <v>0</v>
      </c>
      <c r="N92" s="55"/>
      <c r="O92" s="33">
        <f t="shared" si="37"/>
        <v>0</v>
      </c>
      <c r="P92" s="55"/>
      <c r="Q92" s="33">
        <f t="shared" si="38"/>
        <v>0</v>
      </c>
      <c r="R92" s="52"/>
      <c r="S92" s="33">
        <f t="shared" si="39"/>
        <v>0</v>
      </c>
      <c r="T92" s="33"/>
      <c r="U92" s="11"/>
      <c r="V92" s="33"/>
      <c r="W92" s="33">
        <f t="shared" si="40"/>
        <v>0</v>
      </c>
      <c r="X92" s="33">
        <v>15.64</v>
      </c>
      <c r="Y92" s="55"/>
      <c r="Z92" s="33"/>
      <c r="AA92" s="55">
        <f t="shared" si="41"/>
        <v>187.68</v>
      </c>
      <c r="AB92" s="70"/>
      <c r="AC92" s="66"/>
      <c r="AD92" s="33">
        <f t="shared" si="42"/>
        <v>0</v>
      </c>
    </row>
    <row r="93" spans="1:30" s="24" customFormat="1" ht="38.25" customHeight="1" x14ac:dyDescent="0.25">
      <c r="A93" s="53" t="s">
        <v>81</v>
      </c>
      <c r="B93" s="22" t="s">
        <v>120</v>
      </c>
      <c r="C93" s="14" t="s">
        <v>220</v>
      </c>
      <c r="D93" s="49" t="s">
        <v>214</v>
      </c>
      <c r="E93" s="51">
        <f t="shared" si="32"/>
        <v>12</v>
      </c>
      <c r="F93" s="52"/>
      <c r="G93" s="42">
        <f t="shared" si="33"/>
        <v>0</v>
      </c>
      <c r="H93" s="52"/>
      <c r="I93" s="42">
        <f t="shared" si="34"/>
        <v>0</v>
      </c>
      <c r="J93" s="52"/>
      <c r="K93" s="42">
        <f t="shared" si="35"/>
        <v>0</v>
      </c>
      <c r="L93" s="55"/>
      <c r="M93" s="33">
        <f t="shared" si="36"/>
        <v>0</v>
      </c>
      <c r="N93" s="55"/>
      <c r="O93" s="33">
        <f t="shared" si="37"/>
        <v>0</v>
      </c>
      <c r="P93" s="55"/>
      <c r="Q93" s="33">
        <f t="shared" si="38"/>
        <v>0</v>
      </c>
      <c r="R93" s="52">
        <v>12</v>
      </c>
      <c r="S93" s="33">
        <f t="shared" si="39"/>
        <v>195.84</v>
      </c>
      <c r="T93" s="33"/>
      <c r="U93" s="11"/>
      <c r="V93" s="33"/>
      <c r="W93" s="33">
        <f t="shared" si="40"/>
        <v>0</v>
      </c>
      <c r="X93" s="33">
        <v>16.32</v>
      </c>
      <c r="Y93" s="55"/>
      <c r="Z93" s="33"/>
      <c r="AA93" s="55">
        <f t="shared" si="41"/>
        <v>195.84</v>
      </c>
      <c r="AB93" s="70"/>
      <c r="AC93" s="66"/>
      <c r="AD93" s="33">
        <f t="shared" si="42"/>
        <v>0</v>
      </c>
    </row>
    <row r="94" spans="1:30" s="24" customFormat="1" ht="38.25" customHeight="1" x14ac:dyDescent="0.25">
      <c r="A94" s="53" t="s">
        <v>82</v>
      </c>
      <c r="B94" s="53" t="s">
        <v>135</v>
      </c>
      <c r="C94" s="53" t="s">
        <v>226</v>
      </c>
      <c r="D94" s="53" t="s">
        <v>225</v>
      </c>
      <c r="E94" s="51">
        <f t="shared" si="32"/>
        <v>36</v>
      </c>
      <c r="F94" s="53"/>
      <c r="G94" s="42">
        <f t="shared" si="33"/>
        <v>0</v>
      </c>
      <c r="H94" s="53"/>
      <c r="I94" s="42">
        <f t="shared" si="34"/>
        <v>0</v>
      </c>
      <c r="J94" s="53">
        <v>36</v>
      </c>
      <c r="K94" s="42">
        <f t="shared" si="35"/>
        <v>251.64000000000001</v>
      </c>
      <c r="L94" s="55"/>
      <c r="M94" s="33">
        <f t="shared" si="36"/>
        <v>0</v>
      </c>
      <c r="N94" s="55"/>
      <c r="O94" s="33">
        <f t="shared" si="37"/>
        <v>0</v>
      </c>
      <c r="P94" s="55"/>
      <c r="Q94" s="33">
        <f t="shared" si="38"/>
        <v>0</v>
      </c>
      <c r="R94" s="55"/>
      <c r="S94" s="33">
        <f t="shared" si="39"/>
        <v>0</v>
      </c>
      <c r="T94" s="33"/>
      <c r="U94" s="11"/>
      <c r="V94" s="33"/>
      <c r="W94" s="33">
        <f t="shared" si="40"/>
        <v>0</v>
      </c>
      <c r="X94" s="33">
        <v>6.99</v>
      </c>
      <c r="Y94" s="55"/>
      <c r="Z94" s="33"/>
      <c r="AA94" s="55">
        <f t="shared" si="41"/>
        <v>251.64000000000001</v>
      </c>
      <c r="AB94" s="70"/>
      <c r="AC94" s="66"/>
      <c r="AD94" s="33">
        <f t="shared" si="42"/>
        <v>0</v>
      </c>
    </row>
    <row r="95" spans="1:30" s="24" customFormat="1" ht="38.25" customHeight="1" x14ac:dyDescent="0.25">
      <c r="A95" s="55" t="s">
        <v>83</v>
      </c>
      <c r="B95" s="53" t="s">
        <v>63</v>
      </c>
      <c r="C95" s="53" t="s">
        <v>40</v>
      </c>
      <c r="D95" s="53" t="s">
        <v>225</v>
      </c>
      <c r="E95" s="51">
        <f t="shared" si="32"/>
        <v>36</v>
      </c>
      <c r="F95" s="53"/>
      <c r="G95" s="42">
        <f t="shared" si="33"/>
        <v>0</v>
      </c>
      <c r="H95" s="53"/>
      <c r="I95" s="42">
        <f t="shared" si="34"/>
        <v>0</v>
      </c>
      <c r="J95" s="53">
        <v>36</v>
      </c>
      <c r="K95" s="42">
        <f t="shared" si="35"/>
        <v>215.28000000000003</v>
      </c>
      <c r="L95" s="55"/>
      <c r="M95" s="33">
        <f t="shared" si="36"/>
        <v>0</v>
      </c>
      <c r="N95" s="55"/>
      <c r="O95" s="33">
        <f t="shared" si="37"/>
        <v>0</v>
      </c>
      <c r="P95" s="55"/>
      <c r="Q95" s="33">
        <f t="shared" si="38"/>
        <v>0</v>
      </c>
      <c r="R95" s="55"/>
      <c r="S95" s="33">
        <f t="shared" si="39"/>
        <v>0</v>
      </c>
      <c r="T95" s="33"/>
      <c r="U95" s="11"/>
      <c r="V95" s="33"/>
      <c r="W95" s="33">
        <f t="shared" si="40"/>
        <v>0</v>
      </c>
      <c r="X95" s="33">
        <v>5.98</v>
      </c>
      <c r="Y95" s="55"/>
      <c r="Z95" s="33"/>
      <c r="AA95" s="55">
        <f t="shared" si="41"/>
        <v>215.28000000000003</v>
      </c>
      <c r="AB95" s="70"/>
      <c r="AC95" s="66"/>
      <c r="AD95" s="33">
        <f t="shared" si="42"/>
        <v>0</v>
      </c>
    </row>
    <row r="96" spans="1:30" s="24" customFormat="1" ht="38.25" customHeight="1" x14ac:dyDescent="0.25">
      <c r="A96" s="55" t="s">
        <v>84</v>
      </c>
      <c r="B96" s="17" t="s">
        <v>117</v>
      </c>
      <c r="C96" s="17" t="s">
        <v>25</v>
      </c>
      <c r="D96" s="23" t="s">
        <v>230</v>
      </c>
      <c r="E96" s="51">
        <f t="shared" si="32"/>
        <v>90</v>
      </c>
      <c r="F96" s="53">
        <v>12</v>
      </c>
      <c r="G96" s="42">
        <f t="shared" si="33"/>
        <v>48</v>
      </c>
      <c r="H96" s="53">
        <v>12</v>
      </c>
      <c r="I96" s="42">
        <f t="shared" si="34"/>
        <v>48</v>
      </c>
      <c r="J96" s="53">
        <v>6</v>
      </c>
      <c r="K96" s="42">
        <f t="shared" si="35"/>
        <v>24</v>
      </c>
      <c r="L96" s="55"/>
      <c r="M96" s="33">
        <f t="shared" si="36"/>
        <v>0</v>
      </c>
      <c r="N96" s="55"/>
      <c r="O96" s="33">
        <f t="shared" si="37"/>
        <v>0</v>
      </c>
      <c r="P96" s="55">
        <v>48</v>
      </c>
      <c r="Q96" s="33">
        <f t="shared" si="38"/>
        <v>192</v>
      </c>
      <c r="R96" s="55">
        <v>12</v>
      </c>
      <c r="S96" s="33">
        <f t="shared" si="39"/>
        <v>48</v>
      </c>
      <c r="T96" s="33"/>
      <c r="U96" s="11"/>
      <c r="V96" s="33"/>
      <c r="W96" s="33">
        <f t="shared" si="40"/>
        <v>0</v>
      </c>
      <c r="X96" s="33">
        <v>4</v>
      </c>
      <c r="Y96" s="14" t="s">
        <v>249</v>
      </c>
      <c r="Z96" s="33"/>
      <c r="AA96" s="55">
        <f t="shared" si="41"/>
        <v>360</v>
      </c>
      <c r="AB96" s="70"/>
      <c r="AC96" s="66"/>
      <c r="AD96" s="33">
        <f t="shared" si="42"/>
        <v>0</v>
      </c>
    </row>
    <row r="97" spans="1:30" s="24" customFormat="1" ht="38.25" customHeight="1" x14ac:dyDescent="0.25">
      <c r="A97" s="53" t="s">
        <v>85</v>
      </c>
      <c r="B97" s="53" t="s">
        <v>65</v>
      </c>
      <c r="C97" s="53" t="s">
        <v>236</v>
      </c>
      <c r="D97" s="53" t="s">
        <v>227</v>
      </c>
      <c r="E97" s="51">
        <f t="shared" si="32"/>
        <v>12</v>
      </c>
      <c r="F97" s="53"/>
      <c r="G97" s="42">
        <f t="shared" si="33"/>
        <v>0</v>
      </c>
      <c r="H97" s="53"/>
      <c r="I97" s="42">
        <f t="shared" si="34"/>
        <v>0</v>
      </c>
      <c r="J97" s="53">
        <v>12</v>
      </c>
      <c r="K97" s="42">
        <f t="shared" si="35"/>
        <v>89.76</v>
      </c>
      <c r="L97" s="55"/>
      <c r="M97" s="33">
        <f t="shared" si="36"/>
        <v>0</v>
      </c>
      <c r="N97" s="55"/>
      <c r="O97" s="33">
        <f t="shared" si="37"/>
        <v>0</v>
      </c>
      <c r="P97" s="55"/>
      <c r="Q97" s="33">
        <f t="shared" si="38"/>
        <v>0</v>
      </c>
      <c r="R97" s="55"/>
      <c r="S97" s="33">
        <f t="shared" si="39"/>
        <v>0</v>
      </c>
      <c r="T97" s="33"/>
      <c r="U97" s="11"/>
      <c r="V97" s="33"/>
      <c r="W97" s="33">
        <f t="shared" si="40"/>
        <v>0</v>
      </c>
      <c r="X97" s="33">
        <v>7.48</v>
      </c>
      <c r="Y97" s="55" t="s">
        <v>250</v>
      </c>
      <c r="Z97" s="33"/>
      <c r="AA97" s="55">
        <f t="shared" si="41"/>
        <v>89.76</v>
      </c>
      <c r="AB97" s="70"/>
      <c r="AC97" s="66"/>
      <c r="AD97" s="33">
        <f t="shared" si="42"/>
        <v>0</v>
      </c>
    </row>
    <row r="98" spans="1:30" s="24" customFormat="1" ht="38.25" customHeight="1" x14ac:dyDescent="0.25">
      <c r="A98" s="53" t="s">
        <v>86</v>
      </c>
      <c r="B98" s="55" t="s">
        <v>66</v>
      </c>
      <c r="C98" s="55" t="s">
        <v>70</v>
      </c>
      <c r="D98" s="55" t="s">
        <v>228</v>
      </c>
      <c r="E98" s="51">
        <f t="shared" si="32"/>
        <v>10</v>
      </c>
      <c r="F98" s="55"/>
      <c r="G98" s="42">
        <f t="shared" si="33"/>
        <v>0</v>
      </c>
      <c r="H98" s="55">
        <v>5</v>
      </c>
      <c r="I98" s="42">
        <f t="shared" si="34"/>
        <v>195.79999999999998</v>
      </c>
      <c r="J98" s="55">
        <v>5</v>
      </c>
      <c r="K98" s="42">
        <f t="shared" si="35"/>
        <v>195.79999999999998</v>
      </c>
      <c r="L98" s="55"/>
      <c r="M98" s="33">
        <f t="shared" si="36"/>
        <v>0</v>
      </c>
      <c r="N98" s="55"/>
      <c r="O98" s="33">
        <f t="shared" si="37"/>
        <v>0</v>
      </c>
      <c r="P98" s="55"/>
      <c r="Q98" s="33">
        <f t="shared" si="38"/>
        <v>0</v>
      </c>
      <c r="R98" s="55"/>
      <c r="S98" s="33">
        <f t="shared" si="39"/>
        <v>0</v>
      </c>
      <c r="T98" s="33"/>
      <c r="U98" s="11"/>
      <c r="V98" s="33"/>
      <c r="W98" s="33">
        <f t="shared" si="40"/>
        <v>0</v>
      </c>
      <c r="X98" s="33">
        <v>39.159999999999997</v>
      </c>
      <c r="Y98" s="55"/>
      <c r="Z98" s="33"/>
      <c r="AA98" s="55">
        <f t="shared" si="41"/>
        <v>391.59999999999997</v>
      </c>
      <c r="AB98" s="70"/>
      <c r="AC98" s="66"/>
      <c r="AD98" s="33">
        <f t="shared" si="42"/>
        <v>0</v>
      </c>
    </row>
    <row r="99" spans="1:30" s="24" customFormat="1" ht="38.25" customHeight="1" x14ac:dyDescent="0.25">
      <c r="A99" s="55" t="s">
        <v>207</v>
      </c>
      <c r="B99" s="17" t="s">
        <v>154</v>
      </c>
      <c r="C99" s="17" t="s">
        <v>224</v>
      </c>
      <c r="D99" s="15" t="s">
        <v>238</v>
      </c>
      <c r="E99" s="51">
        <f t="shared" si="32"/>
        <v>12</v>
      </c>
      <c r="F99" s="53"/>
      <c r="G99" s="42">
        <f t="shared" si="33"/>
        <v>0</v>
      </c>
      <c r="H99" s="53"/>
      <c r="I99" s="42">
        <f t="shared" si="34"/>
        <v>0</v>
      </c>
      <c r="J99" s="53"/>
      <c r="K99" s="42">
        <f t="shared" si="35"/>
        <v>0</v>
      </c>
      <c r="L99" s="55"/>
      <c r="M99" s="33">
        <f t="shared" si="36"/>
        <v>0</v>
      </c>
      <c r="N99" s="55"/>
      <c r="O99" s="33">
        <f t="shared" si="37"/>
        <v>0</v>
      </c>
      <c r="P99" s="55"/>
      <c r="Q99" s="33">
        <f t="shared" si="38"/>
        <v>0</v>
      </c>
      <c r="R99" s="55">
        <v>12</v>
      </c>
      <c r="S99" s="33">
        <f t="shared" si="39"/>
        <v>181.56</v>
      </c>
      <c r="T99" s="33"/>
      <c r="U99" s="11"/>
      <c r="V99" s="33"/>
      <c r="W99" s="33">
        <f t="shared" si="40"/>
        <v>0</v>
      </c>
      <c r="X99" s="33">
        <v>15.13</v>
      </c>
      <c r="Y99" s="55">
        <v>6</v>
      </c>
      <c r="Z99" s="33"/>
      <c r="AA99" s="55">
        <f t="shared" si="41"/>
        <v>181.56</v>
      </c>
      <c r="AB99" s="70"/>
      <c r="AC99" s="66"/>
      <c r="AD99" s="33">
        <f t="shared" si="42"/>
        <v>0</v>
      </c>
    </row>
    <row r="100" spans="1:30" s="24" customFormat="1" ht="38.25" customHeight="1" x14ac:dyDescent="0.25">
      <c r="A100" s="55" t="s">
        <v>208</v>
      </c>
      <c r="B100" s="17" t="s">
        <v>43</v>
      </c>
      <c r="C100" s="17" t="s">
        <v>217</v>
      </c>
      <c r="D100" s="40" t="s">
        <v>216</v>
      </c>
      <c r="E100" s="51">
        <f t="shared" si="32"/>
        <v>60</v>
      </c>
      <c r="F100" s="53">
        <v>48</v>
      </c>
      <c r="G100" s="42">
        <f t="shared" si="33"/>
        <v>186.24</v>
      </c>
      <c r="H100" s="53">
        <v>12</v>
      </c>
      <c r="I100" s="42">
        <f t="shared" si="34"/>
        <v>46.56</v>
      </c>
      <c r="J100" s="53"/>
      <c r="K100" s="42">
        <f t="shared" si="35"/>
        <v>0</v>
      </c>
      <c r="L100" s="55"/>
      <c r="M100" s="33">
        <f t="shared" si="36"/>
        <v>0</v>
      </c>
      <c r="N100" s="55"/>
      <c r="O100" s="33">
        <f t="shared" si="37"/>
        <v>0</v>
      </c>
      <c r="P100" s="55"/>
      <c r="Q100" s="33">
        <f t="shared" si="38"/>
        <v>0</v>
      </c>
      <c r="R100" s="55"/>
      <c r="S100" s="33">
        <f t="shared" si="39"/>
        <v>0</v>
      </c>
      <c r="T100" s="33"/>
      <c r="U100" s="11"/>
      <c r="V100" s="33"/>
      <c r="W100" s="33">
        <f t="shared" si="40"/>
        <v>0</v>
      </c>
      <c r="X100" s="33">
        <v>3.88</v>
      </c>
      <c r="Y100" s="55"/>
      <c r="Z100" s="33"/>
      <c r="AA100" s="55">
        <f t="shared" si="41"/>
        <v>232.79999999999998</v>
      </c>
      <c r="AB100" s="70"/>
      <c r="AC100" s="66"/>
      <c r="AD100" s="33">
        <f t="shared" si="42"/>
        <v>0</v>
      </c>
    </row>
    <row r="101" spans="1:30" s="24" customFormat="1" ht="38.25" customHeight="1" x14ac:dyDescent="0.25">
      <c r="A101" s="53" t="s">
        <v>87</v>
      </c>
      <c r="B101" s="53" t="s">
        <v>145</v>
      </c>
      <c r="C101" s="53" t="s">
        <v>237</v>
      </c>
      <c r="D101" s="29" t="s">
        <v>229</v>
      </c>
      <c r="E101" s="51">
        <f t="shared" si="32"/>
        <v>6</v>
      </c>
      <c r="F101" s="53"/>
      <c r="G101" s="42">
        <f t="shared" si="33"/>
        <v>0</v>
      </c>
      <c r="H101" s="53"/>
      <c r="I101" s="42">
        <f t="shared" si="34"/>
        <v>0</v>
      </c>
      <c r="J101" s="53"/>
      <c r="K101" s="42">
        <f t="shared" si="35"/>
        <v>0</v>
      </c>
      <c r="L101" s="53">
        <v>6</v>
      </c>
      <c r="M101" s="33">
        <f t="shared" si="36"/>
        <v>410.82</v>
      </c>
      <c r="N101" s="55"/>
      <c r="O101" s="33">
        <f t="shared" si="37"/>
        <v>0</v>
      </c>
      <c r="P101" s="55"/>
      <c r="Q101" s="33">
        <f t="shared" si="38"/>
        <v>0</v>
      </c>
      <c r="R101" s="55"/>
      <c r="S101" s="33">
        <f t="shared" si="39"/>
        <v>0</v>
      </c>
      <c r="T101" s="33"/>
      <c r="U101" s="11"/>
      <c r="V101" s="33"/>
      <c r="W101" s="33">
        <f t="shared" si="40"/>
        <v>0</v>
      </c>
      <c r="X101" s="33">
        <v>68.47</v>
      </c>
      <c r="Y101" s="55" t="s">
        <v>251</v>
      </c>
      <c r="Z101" s="33"/>
      <c r="AA101" s="55">
        <f t="shared" si="41"/>
        <v>410.82</v>
      </c>
      <c r="AB101" s="70"/>
      <c r="AC101" s="66"/>
      <c r="AD101" s="33">
        <f t="shared" si="42"/>
        <v>0</v>
      </c>
    </row>
    <row r="102" spans="1:30" s="47" customFormat="1" ht="38.25" customHeight="1" x14ac:dyDescent="0.3">
      <c r="A102" s="61" t="s">
        <v>270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57">
        <f>SUM(AD74:AD101)</f>
        <v>0</v>
      </c>
    </row>
    <row r="103" spans="1:30" s="24" customFormat="1" ht="38.25" customHeight="1" x14ac:dyDescent="0.25">
      <c r="A103" s="62" t="s">
        <v>285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:30" s="24" customFormat="1" ht="41.25" customHeight="1" x14ac:dyDescent="0.25">
      <c r="A104" s="58" t="s">
        <v>261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1:30" s="24" customFormat="1" ht="69.75" customHeight="1" x14ac:dyDescent="0.25">
      <c r="A105" s="39" t="s">
        <v>0</v>
      </c>
      <c r="B105" s="35" t="s">
        <v>1</v>
      </c>
      <c r="C105" s="35" t="s">
        <v>19</v>
      </c>
      <c r="D105" s="39" t="s">
        <v>2</v>
      </c>
      <c r="E105" s="35" t="s">
        <v>18</v>
      </c>
      <c r="F105" s="35" t="s">
        <v>130</v>
      </c>
      <c r="G105" s="36" t="s">
        <v>252</v>
      </c>
      <c r="H105" s="35" t="s">
        <v>131</v>
      </c>
      <c r="I105" s="36" t="s">
        <v>253</v>
      </c>
      <c r="J105" s="35" t="s">
        <v>134</v>
      </c>
      <c r="K105" s="36" t="s">
        <v>254</v>
      </c>
      <c r="L105" s="35" t="s">
        <v>143</v>
      </c>
      <c r="M105" s="36" t="s">
        <v>255</v>
      </c>
      <c r="N105" s="35" t="s">
        <v>148</v>
      </c>
      <c r="O105" s="36" t="s">
        <v>256</v>
      </c>
      <c r="P105" s="35" t="s">
        <v>149</v>
      </c>
      <c r="Q105" s="36" t="s">
        <v>257</v>
      </c>
      <c r="R105" s="35" t="s">
        <v>150</v>
      </c>
      <c r="S105" s="36" t="s">
        <v>258</v>
      </c>
      <c r="T105" s="34" t="s">
        <v>239</v>
      </c>
      <c r="U105" s="13" t="s">
        <v>240</v>
      </c>
      <c r="V105" s="36" t="s">
        <v>241</v>
      </c>
      <c r="W105" s="32" t="s">
        <v>243</v>
      </c>
      <c r="X105" s="34" t="s">
        <v>239</v>
      </c>
      <c r="Y105" s="13" t="s">
        <v>240</v>
      </c>
      <c r="Z105" s="36" t="s">
        <v>241</v>
      </c>
      <c r="AA105" s="32" t="s">
        <v>243</v>
      </c>
      <c r="AB105" s="35" t="s">
        <v>281</v>
      </c>
      <c r="AC105" s="36" t="s">
        <v>263</v>
      </c>
      <c r="AD105" s="36" t="s">
        <v>264</v>
      </c>
    </row>
    <row r="106" spans="1:30" s="56" customFormat="1" ht="20.25" customHeight="1" x14ac:dyDescent="0.3">
      <c r="A106" s="39" t="s">
        <v>3</v>
      </c>
      <c r="B106" s="39" t="s">
        <v>4</v>
      </c>
      <c r="C106" s="39" t="s">
        <v>5</v>
      </c>
      <c r="D106" s="39" t="s">
        <v>6</v>
      </c>
      <c r="E106" s="39" t="s">
        <v>7</v>
      </c>
      <c r="F106" s="39" t="s">
        <v>132</v>
      </c>
      <c r="G106" s="32"/>
      <c r="H106" s="39" t="s">
        <v>133</v>
      </c>
      <c r="I106" s="32"/>
      <c r="J106" s="39" t="s">
        <v>133</v>
      </c>
      <c r="K106" s="32"/>
      <c r="L106" s="39" t="s">
        <v>133</v>
      </c>
      <c r="M106" s="32"/>
      <c r="N106" s="39" t="s">
        <v>133</v>
      </c>
      <c r="O106" s="32"/>
      <c r="P106" s="39" t="s">
        <v>133</v>
      </c>
      <c r="Q106" s="32"/>
      <c r="R106" s="39" t="s">
        <v>133</v>
      </c>
      <c r="S106" s="32"/>
      <c r="T106" s="32" t="s">
        <v>132</v>
      </c>
      <c r="U106" s="10" t="s">
        <v>133</v>
      </c>
      <c r="V106" s="32" t="s">
        <v>242</v>
      </c>
      <c r="W106" s="32" t="s">
        <v>244</v>
      </c>
      <c r="X106" s="32" t="s">
        <v>132</v>
      </c>
      <c r="Y106" s="10" t="s">
        <v>133</v>
      </c>
      <c r="Z106" s="32" t="s">
        <v>242</v>
      </c>
      <c r="AA106" s="32" t="s">
        <v>244</v>
      </c>
      <c r="AB106" s="32" t="s">
        <v>132</v>
      </c>
      <c r="AC106" s="32" t="s">
        <v>133</v>
      </c>
      <c r="AD106" s="32" t="s">
        <v>282</v>
      </c>
    </row>
    <row r="107" spans="1:30" s="24" customFormat="1" ht="37.5" customHeight="1" x14ac:dyDescent="0.25">
      <c r="A107" s="3" t="s">
        <v>8</v>
      </c>
      <c r="B107" s="54" t="s">
        <v>122</v>
      </c>
      <c r="C107" s="54" t="s">
        <v>30</v>
      </c>
      <c r="D107" s="54" t="s">
        <v>166</v>
      </c>
      <c r="E107" s="31">
        <f>F107+H107+J107+L107+N107+P107+R107</f>
        <v>168</v>
      </c>
      <c r="F107" s="54">
        <v>72</v>
      </c>
      <c r="G107" s="43">
        <f>F107*X107</f>
        <v>667.43999999999994</v>
      </c>
      <c r="H107" s="54">
        <v>96</v>
      </c>
      <c r="I107" s="43">
        <f>H107*X107</f>
        <v>889.92</v>
      </c>
      <c r="J107" s="54"/>
      <c r="K107" s="43">
        <f>J107*X107</f>
        <v>0</v>
      </c>
      <c r="L107" s="54"/>
      <c r="M107" s="43">
        <f>L107*X107</f>
        <v>0</v>
      </c>
      <c r="N107" s="54"/>
      <c r="O107" s="43">
        <f>N107*X107</f>
        <v>0</v>
      </c>
      <c r="P107" s="54"/>
      <c r="Q107" s="43">
        <f>P107*X107</f>
        <v>0</v>
      </c>
      <c r="R107" s="54"/>
      <c r="S107" s="43">
        <f>R107*X107</f>
        <v>0</v>
      </c>
      <c r="T107" s="33"/>
      <c r="U107" s="11"/>
      <c r="V107" s="33"/>
      <c r="W107" s="33">
        <f>T107*E107</f>
        <v>0</v>
      </c>
      <c r="X107" s="33">
        <v>9.27</v>
      </c>
      <c r="Y107" s="55"/>
      <c r="Z107" s="33"/>
      <c r="AA107" s="55">
        <f>X107*E107</f>
        <v>1557.36</v>
      </c>
      <c r="AB107" s="70"/>
      <c r="AC107" s="66"/>
      <c r="AD107" s="33">
        <f>AC107*E107</f>
        <v>0</v>
      </c>
    </row>
    <row r="108" spans="1:30" s="24" customFormat="1" ht="37.5" customHeight="1" x14ac:dyDescent="0.25">
      <c r="A108" s="3" t="s">
        <v>9</v>
      </c>
      <c r="B108" s="54" t="s">
        <v>121</v>
      </c>
      <c r="C108" s="54" t="s">
        <v>31</v>
      </c>
      <c r="D108" s="54" t="s">
        <v>166</v>
      </c>
      <c r="E108" s="31">
        <f t="shared" ref="E108:E113" si="43">F108+H108+J108+L108+N108+P108+R108</f>
        <v>168</v>
      </c>
      <c r="F108" s="54">
        <v>72</v>
      </c>
      <c r="G108" s="43">
        <f t="shared" ref="G108:G113" si="44">F108*X108</f>
        <v>840.96</v>
      </c>
      <c r="H108" s="54">
        <v>96</v>
      </c>
      <c r="I108" s="43">
        <f t="shared" ref="I108:I113" si="45">H108*X108</f>
        <v>1121.28</v>
      </c>
      <c r="J108" s="54"/>
      <c r="K108" s="43">
        <f t="shared" ref="K108:K113" si="46">J108*X108</f>
        <v>0</v>
      </c>
      <c r="L108" s="54"/>
      <c r="M108" s="43">
        <f t="shared" ref="M108:M113" si="47">L108*X108</f>
        <v>0</v>
      </c>
      <c r="N108" s="54"/>
      <c r="O108" s="43">
        <f t="shared" ref="O108:O113" si="48">N108*X108</f>
        <v>0</v>
      </c>
      <c r="P108" s="54"/>
      <c r="Q108" s="43">
        <f t="shared" ref="Q108:Q113" si="49">P108*X108</f>
        <v>0</v>
      </c>
      <c r="R108" s="54"/>
      <c r="S108" s="43">
        <f t="shared" ref="S108:S113" si="50">R108*X108</f>
        <v>0</v>
      </c>
      <c r="T108" s="33"/>
      <c r="U108" s="11"/>
      <c r="V108" s="33"/>
      <c r="W108" s="33">
        <f t="shared" ref="W108:W113" si="51">T108*E108</f>
        <v>0</v>
      </c>
      <c r="X108" s="33">
        <v>11.68</v>
      </c>
      <c r="Y108" s="55"/>
      <c r="Z108" s="33"/>
      <c r="AA108" s="55">
        <f t="shared" ref="AA108:AA113" si="52">X108*E108</f>
        <v>1962.24</v>
      </c>
      <c r="AB108" s="70"/>
      <c r="AC108" s="66"/>
      <c r="AD108" s="33">
        <f t="shared" ref="AD108:AD113" si="53">AC108*E108</f>
        <v>0</v>
      </c>
    </row>
    <row r="109" spans="1:30" s="24" customFormat="1" ht="37.5" customHeight="1" x14ac:dyDescent="0.25">
      <c r="A109" s="3" t="s">
        <v>10</v>
      </c>
      <c r="B109" s="54" t="s">
        <v>123</v>
      </c>
      <c r="C109" s="54" t="s">
        <v>32</v>
      </c>
      <c r="D109" s="54" t="s">
        <v>166</v>
      </c>
      <c r="E109" s="31">
        <f t="shared" si="43"/>
        <v>168</v>
      </c>
      <c r="F109" s="54">
        <v>72</v>
      </c>
      <c r="G109" s="43">
        <f t="shared" si="44"/>
        <v>667.43999999999994</v>
      </c>
      <c r="H109" s="54">
        <v>96</v>
      </c>
      <c r="I109" s="43">
        <f t="shared" si="45"/>
        <v>889.92</v>
      </c>
      <c r="J109" s="54"/>
      <c r="K109" s="43">
        <f t="shared" si="46"/>
        <v>0</v>
      </c>
      <c r="L109" s="54"/>
      <c r="M109" s="43">
        <f t="shared" si="47"/>
        <v>0</v>
      </c>
      <c r="N109" s="54"/>
      <c r="O109" s="43">
        <f t="shared" si="48"/>
        <v>0</v>
      </c>
      <c r="P109" s="54"/>
      <c r="Q109" s="43">
        <f t="shared" si="49"/>
        <v>0</v>
      </c>
      <c r="R109" s="54"/>
      <c r="S109" s="43">
        <f t="shared" si="50"/>
        <v>0</v>
      </c>
      <c r="T109" s="33"/>
      <c r="U109" s="11"/>
      <c r="V109" s="33"/>
      <c r="W109" s="33">
        <f t="shared" si="51"/>
        <v>0</v>
      </c>
      <c r="X109" s="33">
        <v>9.27</v>
      </c>
      <c r="Y109" s="55"/>
      <c r="Z109" s="33"/>
      <c r="AA109" s="55">
        <f t="shared" si="52"/>
        <v>1557.36</v>
      </c>
      <c r="AB109" s="70"/>
      <c r="AC109" s="66"/>
      <c r="AD109" s="33">
        <f t="shared" si="53"/>
        <v>0</v>
      </c>
    </row>
    <row r="110" spans="1:30" s="24" customFormat="1" ht="37.5" customHeight="1" x14ac:dyDescent="0.25">
      <c r="A110" s="3" t="s">
        <v>11</v>
      </c>
      <c r="B110" s="54" t="s">
        <v>124</v>
      </c>
      <c r="C110" s="54" t="s">
        <v>33</v>
      </c>
      <c r="D110" s="54" t="s">
        <v>166</v>
      </c>
      <c r="E110" s="31">
        <f t="shared" si="43"/>
        <v>240</v>
      </c>
      <c r="F110" s="54">
        <v>144</v>
      </c>
      <c r="G110" s="43">
        <f t="shared" si="44"/>
        <v>672.48</v>
      </c>
      <c r="H110" s="54">
        <v>96</v>
      </c>
      <c r="I110" s="43">
        <f t="shared" si="45"/>
        <v>448.32</v>
      </c>
      <c r="J110" s="54"/>
      <c r="K110" s="43">
        <f t="shared" si="46"/>
        <v>0</v>
      </c>
      <c r="L110" s="54"/>
      <c r="M110" s="43">
        <f t="shared" si="47"/>
        <v>0</v>
      </c>
      <c r="N110" s="54"/>
      <c r="O110" s="43">
        <f t="shared" si="48"/>
        <v>0</v>
      </c>
      <c r="P110" s="54"/>
      <c r="Q110" s="43">
        <f t="shared" si="49"/>
        <v>0</v>
      </c>
      <c r="R110" s="54"/>
      <c r="S110" s="43">
        <f t="shared" si="50"/>
        <v>0</v>
      </c>
      <c r="T110" s="33"/>
      <c r="U110" s="11"/>
      <c r="V110" s="33"/>
      <c r="W110" s="33">
        <f t="shared" si="51"/>
        <v>0</v>
      </c>
      <c r="X110" s="33">
        <v>4.67</v>
      </c>
      <c r="Y110" s="55"/>
      <c r="Z110" s="33"/>
      <c r="AA110" s="55">
        <f t="shared" si="52"/>
        <v>1120.8</v>
      </c>
      <c r="AB110" s="70"/>
      <c r="AC110" s="66"/>
      <c r="AD110" s="33">
        <f t="shared" si="53"/>
        <v>0</v>
      </c>
    </row>
    <row r="111" spans="1:30" s="24" customFormat="1" ht="37.5" customHeight="1" x14ac:dyDescent="0.25">
      <c r="A111" s="3" t="s">
        <v>12</v>
      </c>
      <c r="B111" s="54" t="s">
        <v>50</v>
      </c>
      <c r="C111" s="54" t="s">
        <v>36</v>
      </c>
      <c r="D111" s="54" t="s">
        <v>166</v>
      </c>
      <c r="E111" s="31">
        <f t="shared" si="43"/>
        <v>168</v>
      </c>
      <c r="F111" s="54">
        <v>72</v>
      </c>
      <c r="G111" s="43">
        <f t="shared" si="44"/>
        <v>372.96</v>
      </c>
      <c r="H111" s="54">
        <v>96</v>
      </c>
      <c r="I111" s="43">
        <f t="shared" si="45"/>
        <v>497.28</v>
      </c>
      <c r="J111" s="54"/>
      <c r="K111" s="43">
        <f t="shared" si="46"/>
        <v>0</v>
      </c>
      <c r="L111" s="54"/>
      <c r="M111" s="43">
        <f t="shared" si="47"/>
        <v>0</v>
      </c>
      <c r="N111" s="54"/>
      <c r="O111" s="43">
        <f t="shared" si="48"/>
        <v>0</v>
      </c>
      <c r="P111" s="54"/>
      <c r="Q111" s="43">
        <f t="shared" si="49"/>
        <v>0</v>
      </c>
      <c r="R111" s="54"/>
      <c r="S111" s="43">
        <f t="shared" si="50"/>
        <v>0</v>
      </c>
      <c r="T111" s="33"/>
      <c r="U111" s="11"/>
      <c r="V111" s="33"/>
      <c r="W111" s="33">
        <f t="shared" si="51"/>
        <v>0</v>
      </c>
      <c r="X111" s="33">
        <v>5.18</v>
      </c>
      <c r="Y111" s="55"/>
      <c r="Z111" s="33"/>
      <c r="AA111" s="55">
        <f t="shared" si="52"/>
        <v>870.24</v>
      </c>
      <c r="AB111" s="70"/>
      <c r="AC111" s="66"/>
      <c r="AD111" s="33">
        <f t="shared" si="53"/>
        <v>0</v>
      </c>
    </row>
    <row r="112" spans="1:30" s="24" customFormat="1" ht="37.5" customHeight="1" x14ac:dyDescent="0.25">
      <c r="A112" s="3" t="s">
        <v>13</v>
      </c>
      <c r="B112" s="54" t="s">
        <v>125</v>
      </c>
      <c r="C112" s="54" t="s">
        <v>34</v>
      </c>
      <c r="D112" s="54" t="s">
        <v>35</v>
      </c>
      <c r="E112" s="31">
        <f t="shared" si="43"/>
        <v>12</v>
      </c>
      <c r="F112" s="54">
        <v>12</v>
      </c>
      <c r="G112" s="43">
        <f t="shared" si="44"/>
        <v>88.679999999999993</v>
      </c>
      <c r="H112" s="54"/>
      <c r="I112" s="43">
        <f t="shared" si="45"/>
        <v>0</v>
      </c>
      <c r="J112" s="54"/>
      <c r="K112" s="43">
        <f t="shared" si="46"/>
        <v>0</v>
      </c>
      <c r="L112" s="54"/>
      <c r="M112" s="43">
        <f t="shared" si="47"/>
        <v>0</v>
      </c>
      <c r="N112" s="54"/>
      <c r="O112" s="43">
        <f t="shared" si="48"/>
        <v>0</v>
      </c>
      <c r="P112" s="54"/>
      <c r="Q112" s="43">
        <f t="shared" si="49"/>
        <v>0</v>
      </c>
      <c r="R112" s="54"/>
      <c r="S112" s="43">
        <f t="shared" si="50"/>
        <v>0</v>
      </c>
      <c r="T112" s="33"/>
      <c r="U112" s="11"/>
      <c r="V112" s="33"/>
      <c r="W112" s="33">
        <f t="shared" si="51"/>
        <v>0</v>
      </c>
      <c r="X112" s="33">
        <v>7.39</v>
      </c>
      <c r="Y112" s="55">
        <v>12</v>
      </c>
      <c r="Z112" s="33"/>
      <c r="AA112" s="55">
        <f t="shared" si="52"/>
        <v>88.679999999999993</v>
      </c>
      <c r="AB112" s="70"/>
      <c r="AC112" s="66"/>
      <c r="AD112" s="33">
        <f t="shared" si="53"/>
        <v>0</v>
      </c>
    </row>
    <row r="113" spans="1:30" s="24" customFormat="1" ht="37.5" customHeight="1" x14ac:dyDescent="0.25">
      <c r="A113" s="3" t="s">
        <v>14</v>
      </c>
      <c r="B113" s="54" t="s">
        <v>126</v>
      </c>
      <c r="C113" s="54" t="s">
        <v>37</v>
      </c>
      <c r="D113" s="54" t="s">
        <v>38</v>
      </c>
      <c r="E113" s="31">
        <f t="shared" si="43"/>
        <v>24</v>
      </c>
      <c r="F113" s="54">
        <v>12</v>
      </c>
      <c r="G113" s="43">
        <f t="shared" si="44"/>
        <v>45.36</v>
      </c>
      <c r="H113" s="54">
        <v>12</v>
      </c>
      <c r="I113" s="43">
        <f t="shared" si="45"/>
        <v>45.36</v>
      </c>
      <c r="J113" s="54"/>
      <c r="K113" s="43">
        <f t="shared" si="46"/>
        <v>0</v>
      </c>
      <c r="L113" s="54"/>
      <c r="M113" s="43">
        <f t="shared" si="47"/>
        <v>0</v>
      </c>
      <c r="N113" s="54"/>
      <c r="O113" s="43">
        <f t="shared" si="48"/>
        <v>0</v>
      </c>
      <c r="P113" s="54"/>
      <c r="Q113" s="43">
        <f t="shared" si="49"/>
        <v>0</v>
      </c>
      <c r="R113" s="54"/>
      <c r="S113" s="43">
        <f t="shared" si="50"/>
        <v>0</v>
      </c>
      <c r="T113" s="33"/>
      <c r="U113" s="11"/>
      <c r="V113" s="33"/>
      <c r="W113" s="33">
        <f t="shared" si="51"/>
        <v>0</v>
      </c>
      <c r="X113" s="33">
        <v>3.78</v>
      </c>
      <c r="Y113" s="55">
        <v>12</v>
      </c>
      <c r="Z113" s="33"/>
      <c r="AA113" s="55">
        <f t="shared" si="52"/>
        <v>90.72</v>
      </c>
      <c r="AB113" s="70"/>
      <c r="AC113" s="66"/>
      <c r="AD113" s="33">
        <f t="shared" si="53"/>
        <v>0</v>
      </c>
    </row>
    <row r="114" spans="1:30" s="47" customFormat="1" ht="37.5" customHeight="1" x14ac:dyDescent="0.3">
      <c r="A114" s="61" t="s">
        <v>272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57">
        <f>SUM(AD107:AD113)</f>
        <v>0</v>
      </c>
    </row>
    <row r="115" spans="1:30" s="24" customFormat="1" ht="37.5" customHeight="1" x14ac:dyDescent="0.25">
      <c r="A115" s="62" t="s">
        <v>285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:30" s="24" customFormat="1" ht="38.25" customHeight="1" x14ac:dyDescent="0.25">
      <c r="A116" s="58" t="s">
        <v>273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</row>
    <row r="117" spans="1:30" s="24" customFormat="1" ht="60.6" customHeight="1" x14ac:dyDescent="0.25">
      <c r="A117" s="39" t="s">
        <v>0</v>
      </c>
      <c r="B117" s="35" t="s">
        <v>1</v>
      </c>
      <c r="C117" s="35" t="s">
        <v>19</v>
      </c>
      <c r="D117" s="39" t="s">
        <v>2</v>
      </c>
      <c r="E117" s="35" t="s">
        <v>18</v>
      </c>
      <c r="F117" s="35" t="s">
        <v>130</v>
      </c>
      <c r="G117" s="36" t="s">
        <v>252</v>
      </c>
      <c r="H117" s="35" t="s">
        <v>131</v>
      </c>
      <c r="I117" s="36" t="s">
        <v>253</v>
      </c>
      <c r="J117" s="35" t="s">
        <v>134</v>
      </c>
      <c r="K117" s="36" t="s">
        <v>254</v>
      </c>
      <c r="L117" s="35" t="s">
        <v>143</v>
      </c>
      <c r="M117" s="36" t="s">
        <v>255</v>
      </c>
      <c r="N117" s="35" t="s">
        <v>148</v>
      </c>
      <c r="O117" s="36" t="s">
        <v>256</v>
      </c>
      <c r="P117" s="35" t="s">
        <v>149</v>
      </c>
      <c r="Q117" s="36" t="s">
        <v>257</v>
      </c>
      <c r="R117" s="35" t="s">
        <v>150</v>
      </c>
      <c r="S117" s="36" t="s">
        <v>258</v>
      </c>
      <c r="T117" s="34" t="s">
        <v>239</v>
      </c>
      <c r="U117" s="13" t="s">
        <v>240</v>
      </c>
      <c r="V117" s="36" t="s">
        <v>241</v>
      </c>
      <c r="W117" s="32" t="s">
        <v>243</v>
      </c>
      <c r="X117" s="34" t="s">
        <v>239</v>
      </c>
      <c r="Y117" s="13" t="s">
        <v>240</v>
      </c>
      <c r="Z117" s="36" t="s">
        <v>241</v>
      </c>
      <c r="AA117" s="32" t="s">
        <v>243</v>
      </c>
      <c r="AB117" s="35" t="s">
        <v>281</v>
      </c>
      <c r="AC117" s="36" t="s">
        <v>263</v>
      </c>
      <c r="AD117" s="36" t="s">
        <v>264</v>
      </c>
    </row>
    <row r="118" spans="1:30" s="56" customFormat="1" ht="22.95" customHeight="1" x14ac:dyDescent="0.3">
      <c r="A118" s="39" t="s">
        <v>3</v>
      </c>
      <c r="B118" s="39" t="s">
        <v>4</v>
      </c>
      <c r="C118" s="39" t="s">
        <v>5</v>
      </c>
      <c r="D118" s="39" t="s">
        <v>6</v>
      </c>
      <c r="E118" s="39" t="s">
        <v>7</v>
      </c>
      <c r="F118" s="39" t="s">
        <v>132</v>
      </c>
      <c r="G118" s="32"/>
      <c r="H118" s="39" t="s">
        <v>133</v>
      </c>
      <c r="I118" s="32"/>
      <c r="J118" s="39" t="s">
        <v>133</v>
      </c>
      <c r="K118" s="32"/>
      <c r="L118" s="39" t="s">
        <v>133</v>
      </c>
      <c r="M118" s="32"/>
      <c r="N118" s="39" t="s">
        <v>133</v>
      </c>
      <c r="O118" s="32"/>
      <c r="P118" s="39" t="s">
        <v>133</v>
      </c>
      <c r="Q118" s="32"/>
      <c r="R118" s="39" t="s">
        <v>133</v>
      </c>
      <c r="S118" s="32"/>
      <c r="T118" s="32" t="s">
        <v>132</v>
      </c>
      <c r="U118" s="10" t="s">
        <v>133</v>
      </c>
      <c r="V118" s="32" t="s">
        <v>242</v>
      </c>
      <c r="W118" s="32" t="s">
        <v>244</v>
      </c>
      <c r="X118" s="32" t="s">
        <v>132</v>
      </c>
      <c r="Y118" s="10" t="s">
        <v>133</v>
      </c>
      <c r="Z118" s="32" t="s">
        <v>242</v>
      </c>
      <c r="AA118" s="32" t="s">
        <v>244</v>
      </c>
      <c r="AB118" s="32" t="s">
        <v>132</v>
      </c>
      <c r="AC118" s="32" t="s">
        <v>133</v>
      </c>
      <c r="AD118" s="32" t="s">
        <v>282</v>
      </c>
    </row>
    <row r="119" spans="1:30" s="24" customFormat="1" ht="42.75" customHeight="1" x14ac:dyDescent="0.25">
      <c r="A119" s="53" t="s">
        <v>8</v>
      </c>
      <c r="B119" s="18" t="s">
        <v>50</v>
      </c>
      <c r="C119" s="16" t="s">
        <v>62</v>
      </c>
      <c r="D119" s="17" t="s">
        <v>158</v>
      </c>
      <c r="E119" s="50">
        <f t="shared" ref="E119:E128" si="54">F119+H119+J119+L119+N119+P119+R119</f>
        <v>216</v>
      </c>
      <c r="F119" s="53"/>
      <c r="G119" s="42">
        <f t="shared" ref="G119:G128" si="55">F119*X119</f>
        <v>0</v>
      </c>
      <c r="H119" s="55"/>
      <c r="I119" s="42">
        <f t="shared" ref="I119:I128" si="56">H119*X119</f>
        <v>0</v>
      </c>
      <c r="J119" s="15">
        <v>72</v>
      </c>
      <c r="K119" s="42">
        <f t="shared" ref="K119:K128" si="57">J119*X119</f>
        <v>290.88</v>
      </c>
      <c r="L119" s="53">
        <v>36</v>
      </c>
      <c r="M119" s="42">
        <f t="shared" ref="M119:M128" si="58">L119*X119</f>
        <v>145.44</v>
      </c>
      <c r="N119" s="53"/>
      <c r="O119" s="42">
        <f t="shared" ref="O119:O128" si="59">N119*X119</f>
        <v>0</v>
      </c>
      <c r="P119" s="2">
        <v>108</v>
      </c>
      <c r="Q119" s="42">
        <f t="shared" ref="Q119:Q128" si="60">P119*X119</f>
        <v>436.32</v>
      </c>
      <c r="R119" s="53"/>
      <c r="S119" s="42">
        <f t="shared" ref="S119:S128" si="61">R119*X119</f>
        <v>0</v>
      </c>
      <c r="T119" s="33"/>
      <c r="U119" s="11"/>
      <c r="V119" s="33"/>
      <c r="W119" s="33">
        <f t="shared" ref="W119:W128" si="62">T119*E119</f>
        <v>0</v>
      </c>
      <c r="X119" s="33">
        <v>4.04</v>
      </c>
      <c r="Y119" s="55"/>
      <c r="Z119" s="33"/>
      <c r="AA119" s="55">
        <f t="shared" ref="AA119:AA128" si="63">X119*E119</f>
        <v>872.64</v>
      </c>
      <c r="AB119" s="70"/>
      <c r="AC119" s="66"/>
      <c r="AD119" s="33">
        <f>AC119*E119</f>
        <v>0</v>
      </c>
    </row>
    <row r="120" spans="1:30" s="24" customFormat="1" ht="42.75" customHeight="1" x14ac:dyDescent="0.25">
      <c r="A120" s="53" t="s">
        <v>9</v>
      </c>
      <c r="B120" s="53" t="s">
        <v>127</v>
      </c>
      <c r="C120" s="16" t="s">
        <v>147</v>
      </c>
      <c r="D120" s="17" t="s">
        <v>158</v>
      </c>
      <c r="E120" s="50">
        <f t="shared" si="54"/>
        <v>24</v>
      </c>
      <c r="F120" s="53"/>
      <c r="G120" s="42">
        <f t="shared" si="55"/>
        <v>0</v>
      </c>
      <c r="H120" s="55"/>
      <c r="I120" s="42">
        <f t="shared" si="56"/>
        <v>0</v>
      </c>
      <c r="J120" s="15">
        <v>24</v>
      </c>
      <c r="K120" s="42">
        <f t="shared" si="57"/>
        <v>186</v>
      </c>
      <c r="L120" s="53"/>
      <c r="M120" s="42">
        <f t="shared" si="58"/>
        <v>0</v>
      </c>
      <c r="N120" s="53"/>
      <c r="O120" s="42">
        <f t="shared" si="59"/>
        <v>0</v>
      </c>
      <c r="P120" s="53"/>
      <c r="Q120" s="42">
        <f t="shared" si="60"/>
        <v>0</v>
      </c>
      <c r="R120" s="53"/>
      <c r="S120" s="42">
        <f t="shared" si="61"/>
        <v>0</v>
      </c>
      <c r="T120" s="33"/>
      <c r="U120" s="11"/>
      <c r="V120" s="33"/>
      <c r="W120" s="33">
        <f t="shared" si="62"/>
        <v>0</v>
      </c>
      <c r="X120" s="33">
        <v>7.75</v>
      </c>
      <c r="Y120" s="55"/>
      <c r="Z120" s="33"/>
      <c r="AA120" s="55">
        <f t="shared" si="63"/>
        <v>186</v>
      </c>
      <c r="AB120" s="70"/>
      <c r="AC120" s="66"/>
      <c r="AD120" s="33">
        <f t="shared" ref="AD120:AD128" si="64">AC120*E120</f>
        <v>0</v>
      </c>
    </row>
    <row r="121" spans="1:30" s="24" customFormat="1" ht="42.75" customHeight="1" x14ac:dyDescent="0.25">
      <c r="A121" s="53" t="s">
        <v>10</v>
      </c>
      <c r="B121" s="53" t="s">
        <v>128</v>
      </c>
      <c r="C121" s="16" t="s">
        <v>159</v>
      </c>
      <c r="D121" s="17" t="s">
        <v>158</v>
      </c>
      <c r="E121" s="50">
        <f t="shared" si="54"/>
        <v>60</v>
      </c>
      <c r="F121" s="53"/>
      <c r="G121" s="42">
        <f t="shared" si="55"/>
        <v>0</v>
      </c>
      <c r="H121" s="55"/>
      <c r="I121" s="42">
        <f t="shared" si="56"/>
        <v>0</v>
      </c>
      <c r="J121" s="15">
        <v>60</v>
      </c>
      <c r="K121" s="42">
        <f t="shared" si="57"/>
        <v>448.2</v>
      </c>
      <c r="L121" s="53"/>
      <c r="M121" s="42">
        <f t="shared" si="58"/>
        <v>0</v>
      </c>
      <c r="N121" s="53"/>
      <c r="O121" s="42">
        <f t="shared" si="59"/>
        <v>0</v>
      </c>
      <c r="P121" s="53"/>
      <c r="Q121" s="42">
        <f t="shared" si="60"/>
        <v>0</v>
      </c>
      <c r="R121" s="53"/>
      <c r="S121" s="42">
        <f t="shared" si="61"/>
        <v>0</v>
      </c>
      <c r="T121" s="33"/>
      <c r="U121" s="11"/>
      <c r="V121" s="33"/>
      <c r="W121" s="33">
        <f t="shared" si="62"/>
        <v>0</v>
      </c>
      <c r="X121" s="33">
        <v>7.47</v>
      </c>
      <c r="Y121" s="55"/>
      <c r="Z121" s="33"/>
      <c r="AA121" s="55">
        <f t="shared" si="63"/>
        <v>448.2</v>
      </c>
      <c r="AB121" s="70"/>
      <c r="AC121" s="66"/>
      <c r="AD121" s="33">
        <f t="shared" si="64"/>
        <v>0</v>
      </c>
    </row>
    <row r="122" spans="1:30" s="24" customFormat="1" ht="42.75" customHeight="1" x14ac:dyDescent="0.25">
      <c r="A122" s="53" t="s">
        <v>11</v>
      </c>
      <c r="B122" s="18" t="s">
        <v>129</v>
      </c>
      <c r="C122" s="16" t="s">
        <v>146</v>
      </c>
      <c r="D122" s="17" t="s">
        <v>158</v>
      </c>
      <c r="E122" s="50">
        <f t="shared" si="54"/>
        <v>48</v>
      </c>
      <c r="F122" s="53"/>
      <c r="G122" s="42">
        <f t="shared" si="55"/>
        <v>0</v>
      </c>
      <c r="H122" s="55"/>
      <c r="I122" s="42">
        <f t="shared" si="56"/>
        <v>0</v>
      </c>
      <c r="J122" s="15">
        <v>48</v>
      </c>
      <c r="K122" s="42">
        <f t="shared" si="57"/>
        <v>438.24</v>
      </c>
      <c r="L122" s="53"/>
      <c r="M122" s="42">
        <f t="shared" si="58"/>
        <v>0</v>
      </c>
      <c r="N122" s="53"/>
      <c r="O122" s="42">
        <f t="shared" si="59"/>
        <v>0</v>
      </c>
      <c r="P122" s="53"/>
      <c r="Q122" s="42">
        <f t="shared" si="60"/>
        <v>0</v>
      </c>
      <c r="R122" s="53"/>
      <c r="S122" s="42">
        <f t="shared" si="61"/>
        <v>0</v>
      </c>
      <c r="T122" s="33"/>
      <c r="U122" s="11"/>
      <c r="V122" s="33"/>
      <c r="W122" s="33">
        <f t="shared" si="62"/>
        <v>0</v>
      </c>
      <c r="X122" s="33">
        <v>9.1300000000000008</v>
      </c>
      <c r="Y122" s="55"/>
      <c r="Z122" s="33"/>
      <c r="AA122" s="55">
        <f t="shared" si="63"/>
        <v>438.24</v>
      </c>
      <c r="AB122" s="70"/>
      <c r="AC122" s="66"/>
      <c r="AD122" s="33">
        <f t="shared" si="64"/>
        <v>0</v>
      </c>
    </row>
    <row r="123" spans="1:30" s="24" customFormat="1" ht="42.75" customHeight="1" x14ac:dyDescent="0.25">
      <c r="A123" s="53" t="s">
        <v>12</v>
      </c>
      <c r="B123" s="18" t="s">
        <v>140</v>
      </c>
      <c r="C123" s="16" t="s">
        <v>160</v>
      </c>
      <c r="D123" s="17" t="s">
        <v>158</v>
      </c>
      <c r="E123" s="50">
        <f t="shared" si="54"/>
        <v>48</v>
      </c>
      <c r="F123" s="53"/>
      <c r="G123" s="42">
        <f t="shared" si="55"/>
        <v>0</v>
      </c>
      <c r="H123" s="55"/>
      <c r="I123" s="42">
        <f t="shared" si="56"/>
        <v>0</v>
      </c>
      <c r="J123" s="15">
        <v>48</v>
      </c>
      <c r="K123" s="42">
        <f t="shared" si="57"/>
        <v>206.39999999999998</v>
      </c>
      <c r="L123" s="53"/>
      <c r="M123" s="42">
        <f t="shared" si="58"/>
        <v>0</v>
      </c>
      <c r="N123" s="53"/>
      <c r="O123" s="42">
        <f t="shared" si="59"/>
        <v>0</v>
      </c>
      <c r="P123" s="53"/>
      <c r="Q123" s="42">
        <f t="shared" si="60"/>
        <v>0</v>
      </c>
      <c r="R123" s="53"/>
      <c r="S123" s="42">
        <f t="shared" si="61"/>
        <v>0</v>
      </c>
      <c r="T123" s="33"/>
      <c r="U123" s="11"/>
      <c r="V123" s="33"/>
      <c r="W123" s="33">
        <f t="shared" si="62"/>
        <v>0</v>
      </c>
      <c r="X123" s="33">
        <v>4.3</v>
      </c>
      <c r="Y123" s="55"/>
      <c r="Z123" s="33"/>
      <c r="AA123" s="55">
        <f t="shared" si="63"/>
        <v>206.39999999999998</v>
      </c>
      <c r="AB123" s="70"/>
      <c r="AC123" s="66"/>
      <c r="AD123" s="33">
        <f t="shared" si="64"/>
        <v>0</v>
      </c>
    </row>
    <row r="124" spans="1:30" s="24" customFormat="1" ht="36.75" customHeight="1" x14ac:dyDescent="0.25">
      <c r="A124" s="53" t="s">
        <v>13</v>
      </c>
      <c r="B124" s="53" t="s">
        <v>141</v>
      </c>
      <c r="C124" s="16" t="s">
        <v>156</v>
      </c>
      <c r="D124" s="53" t="s">
        <v>142</v>
      </c>
      <c r="E124" s="50">
        <f t="shared" si="54"/>
        <v>5</v>
      </c>
      <c r="F124" s="15"/>
      <c r="G124" s="42">
        <f t="shared" si="55"/>
        <v>0</v>
      </c>
      <c r="H124" s="53"/>
      <c r="I124" s="42">
        <f t="shared" si="56"/>
        <v>0</v>
      </c>
      <c r="J124" s="53">
        <v>5</v>
      </c>
      <c r="K124" s="42">
        <f t="shared" si="57"/>
        <v>13.5</v>
      </c>
      <c r="L124" s="53"/>
      <c r="M124" s="42">
        <f t="shared" si="58"/>
        <v>0</v>
      </c>
      <c r="N124" s="53"/>
      <c r="O124" s="42">
        <f t="shared" si="59"/>
        <v>0</v>
      </c>
      <c r="P124" s="53"/>
      <c r="Q124" s="42">
        <f t="shared" si="60"/>
        <v>0</v>
      </c>
      <c r="R124" s="53"/>
      <c r="S124" s="42">
        <f t="shared" si="61"/>
        <v>0</v>
      </c>
      <c r="T124" s="33"/>
      <c r="U124" s="11"/>
      <c r="V124" s="33"/>
      <c r="W124" s="33">
        <f t="shared" si="62"/>
        <v>0</v>
      </c>
      <c r="X124" s="33">
        <v>2.7</v>
      </c>
      <c r="Y124" s="55"/>
      <c r="Z124" s="33"/>
      <c r="AA124" s="55">
        <f t="shared" si="63"/>
        <v>13.5</v>
      </c>
      <c r="AB124" s="70"/>
      <c r="AC124" s="66"/>
      <c r="AD124" s="33">
        <f t="shared" si="64"/>
        <v>0</v>
      </c>
    </row>
    <row r="125" spans="1:30" s="24" customFormat="1" ht="42.75" customHeight="1" x14ac:dyDescent="0.25">
      <c r="A125" s="53" t="s">
        <v>14</v>
      </c>
      <c r="B125" s="18" t="s">
        <v>140</v>
      </c>
      <c r="C125" s="16" t="s">
        <v>155</v>
      </c>
      <c r="D125" s="29" t="s">
        <v>157</v>
      </c>
      <c r="E125" s="50">
        <f t="shared" si="54"/>
        <v>252</v>
      </c>
      <c r="F125" s="53"/>
      <c r="G125" s="42">
        <f t="shared" si="55"/>
        <v>0</v>
      </c>
      <c r="H125" s="55"/>
      <c r="I125" s="42">
        <f t="shared" si="56"/>
        <v>0</v>
      </c>
      <c r="J125" s="15">
        <v>36</v>
      </c>
      <c r="K125" s="42">
        <f t="shared" si="57"/>
        <v>35.28</v>
      </c>
      <c r="L125" s="53">
        <v>60</v>
      </c>
      <c r="M125" s="42">
        <f t="shared" si="58"/>
        <v>58.8</v>
      </c>
      <c r="N125" s="53"/>
      <c r="O125" s="42">
        <f t="shared" si="59"/>
        <v>0</v>
      </c>
      <c r="P125" s="53">
        <v>156</v>
      </c>
      <c r="Q125" s="42">
        <f t="shared" si="60"/>
        <v>152.88</v>
      </c>
      <c r="R125" s="53"/>
      <c r="S125" s="42">
        <f t="shared" si="61"/>
        <v>0</v>
      </c>
      <c r="T125" s="33"/>
      <c r="U125" s="11"/>
      <c r="V125" s="33"/>
      <c r="W125" s="33">
        <f t="shared" si="62"/>
        <v>0</v>
      </c>
      <c r="X125" s="33">
        <v>0.98</v>
      </c>
      <c r="Y125" s="55"/>
      <c r="Z125" s="33"/>
      <c r="AA125" s="55">
        <f t="shared" si="63"/>
        <v>246.96</v>
      </c>
      <c r="AB125" s="70"/>
      <c r="AC125" s="66"/>
      <c r="AD125" s="33">
        <f t="shared" si="64"/>
        <v>0</v>
      </c>
    </row>
    <row r="126" spans="1:30" s="24" customFormat="1" ht="42.75" customHeight="1" x14ac:dyDescent="0.25">
      <c r="A126" s="53" t="s">
        <v>16</v>
      </c>
      <c r="B126" s="53" t="s">
        <v>129</v>
      </c>
      <c r="C126" s="17" t="s">
        <v>146</v>
      </c>
      <c r="D126" s="29" t="s">
        <v>157</v>
      </c>
      <c r="E126" s="50">
        <f t="shared" si="54"/>
        <v>48</v>
      </c>
      <c r="F126" s="15"/>
      <c r="G126" s="42">
        <f t="shared" si="55"/>
        <v>0</v>
      </c>
      <c r="H126" s="53"/>
      <c r="I126" s="42">
        <f t="shared" si="56"/>
        <v>0</v>
      </c>
      <c r="J126" s="53"/>
      <c r="K126" s="42">
        <f t="shared" si="57"/>
        <v>0</v>
      </c>
      <c r="L126" s="53">
        <v>48</v>
      </c>
      <c r="M126" s="42">
        <f t="shared" si="58"/>
        <v>123.35999999999999</v>
      </c>
      <c r="N126" s="53"/>
      <c r="O126" s="42">
        <f t="shared" si="59"/>
        <v>0</v>
      </c>
      <c r="P126" s="53"/>
      <c r="Q126" s="42">
        <f t="shared" si="60"/>
        <v>0</v>
      </c>
      <c r="R126" s="53"/>
      <c r="S126" s="42">
        <f t="shared" si="61"/>
        <v>0</v>
      </c>
      <c r="T126" s="33"/>
      <c r="U126" s="11"/>
      <c r="V126" s="33"/>
      <c r="W126" s="33">
        <f t="shared" si="62"/>
        <v>0</v>
      </c>
      <c r="X126" s="33">
        <v>2.57</v>
      </c>
      <c r="Y126" s="55"/>
      <c r="Z126" s="33"/>
      <c r="AA126" s="55">
        <f t="shared" si="63"/>
        <v>123.35999999999999</v>
      </c>
      <c r="AB126" s="70"/>
      <c r="AC126" s="66"/>
      <c r="AD126" s="33">
        <f t="shared" si="64"/>
        <v>0</v>
      </c>
    </row>
    <row r="127" spans="1:30" s="24" customFormat="1" ht="42.75" customHeight="1" x14ac:dyDescent="0.25">
      <c r="A127" s="53" t="s">
        <v>17</v>
      </c>
      <c r="B127" s="53" t="s">
        <v>138</v>
      </c>
      <c r="C127" s="17" t="s">
        <v>147</v>
      </c>
      <c r="D127" s="29" t="s">
        <v>157</v>
      </c>
      <c r="E127" s="50">
        <f t="shared" si="54"/>
        <v>48</v>
      </c>
      <c r="F127" s="15"/>
      <c r="G127" s="42">
        <f t="shared" si="55"/>
        <v>0</v>
      </c>
      <c r="H127" s="53"/>
      <c r="I127" s="42">
        <f t="shared" si="56"/>
        <v>0</v>
      </c>
      <c r="J127" s="53"/>
      <c r="K127" s="42">
        <f t="shared" si="57"/>
        <v>0</v>
      </c>
      <c r="L127" s="53">
        <v>48</v>
      </c>
      <c r="M127" s="42">
        <f t="shared" si="58"/>
        <v>83.039999999999992</v>
      </c>
      <c r="N127" s="53"/>
      <c r="O127" s="42">
        <f t="shared" si="59"/>
        <v>0</v>
      </c>
      <c r="P127" s="53"/>
      <c r="Q127" s="42">
        <f t="shared" si="60"/>
        <v>0</v>
      </c>
      <c r="R127" s="53"/>
      <c r="S127" s="42">
        <f t="shared" si="61"/>
        <v>0</v>
      </c>
      <c r="T127" s="33"/>
      <c r="U127" s="11"/>
      <c r="V127" s="33"/>
      <c r="W127" s="33">
        <f t="shared" si="62"/>
        <v>0</v>
      </c>
      <c r="X127" s="33">
        <v>1.73</v>
      </c>
      <c r="Y127" s="55"/>
      <c r="Z127" s="33"/>
      <c r="AA127" s="55">
        <f t="shared" si="63"/>
        <v>83.039999999999992</v>
      </c>
      <c r="AB127" s="70"/>
      <c r="AC127" s="66"/>
      <c r="AD127" s="33">
        <f t="shared" si="64"/>
        <v>0</v>
      </c>
    </row>
    <row r="128" spans="1:30" s="24" customFormat="1" ht="42.75" customHeight="1" x14ac:dyDescent="0.25">
      <c r="A128" s="53" t="s">
        <v>15</v>
      </c>
      <c r="B128" s="53" t="s">
        <v>128</v>
      </c>
      <c r="C128" s="17" t="s">
        <v>49</v>
      </c>
      <c r="D128" s="29" t="s">
        <v>157</v>
      </c>
      <c r="E128" s="50">
        <f t="shared" si="54"/>
        <v>48</v>
      </c>
      <c r="F128" s="15"/>
      <c r="G128" s="42">
        <f t="shared" si="55"/>
        <v>0</v>
      </c>
      <c r="H128" s="53"/>
      <c r="I128" s="42">
        <f t="shared" si="56"/>
        <v>0</v>
      </c>
      <c r="J128" s="53"/>
      <c r="K128" s="42">
        <f t="shared" si="57"/>
        <v>0</v>
      </c>
      <c r="L128" s="53">
        <v>48</v>
      </c>
      <c r="M128" s="42">
        <f t="shared" si="58"/>
        <v>75.84</v>
      </c>
      <c r="N128" s="53"/>
      <c r="O128" s="42">
        <f t="shared" si="59"/>
        <v>0</v>
      </c>
      <c r="P128" s="53"/>
      <c r="Q128" s="42">
        <f t="shared" si="60"/>
        <v>0</v>
      </c>
      <c r="R128" s="53"/>
      <c r="S128" s="42">
        <f t="shared" si="61"/>
        <v>0</v>
      </c>
      <c r="T128" s="33"/>
      <c r="U128" s="11"/>
      <c r="V128" s="33"/>
      <c r="W128" s="33">
        <f t="shared" si="62"/>
        <v>0</v>
      </c>
      <c r="X128" s="33">
        <v>1.58</v>
      </c>
      <c r="Y128" s="55"/>
      <c r="Z128" s="33"/>
      <c r="AA128" s="55">
        <f t="shared" si="63"/>
        <v>75.84</v>
      </c>
      <c r="AB128" s="70"/>
      <c r="AC128" s="66"/>
      <c r="AD128" s="33">
        <f t="shared" si="64"/>
        <v>0</v>
      </c>
    </row>
    <row r="129" spans="1:30" s="47" customFormat="1" ht="37.5" customHeight="1" x14ac:dyDescent="0.3">
      <c r="A129" s="61" t="s">
        <v>274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57">
        <f>SUM(AD122:AD128)</f>
        <v>0</v>
      </c>
    </row>
    <row r="130" spans="1:30" s="24" customFormat="1" ht="39.6" customHeight="1" x14ac:dyDescent="0.25">
      <c r="A130" s="62" t="s">
        <v>285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1:30" s="24" customFormat="1" ht="38.25" customHeight="1" x14ac:dyDescent="0.25">
      <c r="A131" s="58" t="s">
        <v>275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</row>
    <row r="132" spans="1:30" s="24" customFormat="1" ht="69" customHeight="1" x14ac:dyDescent="0.25">
      <c r="A132" s="39" t="s">
        <v>0</v>
      </c>
      <c r="B132" s="35" t="s">
        <v>1</v>
      </c>
      <c r="C132" s="35" t="s">
        <v>19</v>
      </c>
      <c r="D132" s="39" t="s">
        <v>2</v>
      </c>
      <c r="E132" s="35" t="s">
        <v>18</v>
      </c>
      <c r="F132" s="35" t="s">
        <v>130</v>
      </c>
      <c r="G132" s="36" t="s">
        <v>252</v>
      </c>
      <c r="H132" s="35" t="s">
        <v>131</v>
      </c>
      <c r="I132" s="36" t="s">
        <v>253</v>
      </c>
      <c r="J132" s="35" t="s">
        <v>134</v>
      </c>
      <c r="K132" s="36" t="s">
        <v>254</v>
      </c>
      <c r="L132" s="35" t="s">
        <v>143</v>
      </c>
      <c r="M132" s="36" t="s">
        <v>255</v>
      </c>
      <c r="N132" s="35" t="s">
        <v>148</v>
      </c>
      <c r="O132" s="36" t="s">
        <v>256</v>
      </c>
      <c r="P132" s="35" t="s">
        <v>149</v>
      </c>
      <c r="Q132" s="36" t="s">
        <v>257</v>
      </c>
      <c r="R132" s="35" t="s">
        <v>150</v>
      </c>
      <c r="S132" s="36" t="s">
        <v>258</v>
      </c>
      <c r="T132" s="34" t="s">
        <v>239</v>
      </c>
      <c r="U132" s="13" t="s">
        <v>240</v>
      </c>
      <c r="V132" s="36" t="s">
        <v>241</v>
      </c>
      <c r="W132" s="32" t="s">
        <v>243</v>
      </c>
      <c r="X132" s="34" t="s">
        <v>239</v>
      </c>
      <c r="Y132" s="13" t="s">
        <v>240</v>
      </c>
      <c r="Z132" s="36" t="s">
        <v>241</v>
      </c>
      <c r="AA132" s="32" t="s">
        <v>243</v>
      </c>
      <c r="AB132" s="35" t="s">
        <v>281</v>
      </c>
      <c r="AC132" s="36" t="s">
        <v>263</v>
      </c>
      <c r="AD132" s="36" t="s">
        <v>264</v>
      </c>
    </row>
    <row r="133" spans="1:30" s="56" customFormat="1" ht="22.95" customHeight="1" x14ac:dyDescent="0.3">
      <c r="A133" s="39" t="s">
        <v>3</v>
      </c>
      <c r="B133" s="39" t="s">
        <v>4</v>
      </c>
      <c r="C133" s="39" t="s">
        <v>5</v>
      </c>
      <c r="D133" s="39" t="s">
        <v>6</v>
      </c>
      <c r="E133" s="39" t="s">
        <v>7</v>
      </c>
      <c r="F133" s="39" t="s">
        <v>132</v>
      </c>
      <c r="G133" s="32"/>
      <c r="H133" s="39" t="s">
        <v>133</v>
      </c>
      <c r="I133" s="32"/>
      <c r="J133" s="39" t="s">
        <v>133</v>
      </c>
      <c r="K133" s="32"/>
      <c r="L133" s="39" t="s">
        <v>133</v>
      </c>
      <c r="M133" s="32"/>
      <c r="N133" s="39" t="s">
        <v>133</v>
      </c>
      <c r="O133" s="32"/>
      <c r="P133" s="39" t="s">
        <v>133</v>
      </c>
      <c r="Q133" s="32"/>
      <c r="R133" s="39" t="s">
        <v>133</v>
      </c>
      <c r="S133" s="32"/>
      <c r="T133" s="32" t="s">
        <v>132</v>
      </c>
      <c r="U133" s="10" t="s">
        <v>133</v>
      </c>
      <c r="V133" s="32" t="s">
        <v>242</v>
      </c>
      <c r="W133" s="32" t="s">
        <v>244</v>
      </c>
      <c r="X133" s="32" t="s">
        <v>132</v>
      </c>
      <c r="Y133" s="10" t="s">
        <v>133</v>
      </c>
      <c r="Z133" s="32" t="s">
        <v>242</v>
      </c>
      <c r="AA133" s="32" t="s">
        <v>244</v>
      </c>
      <c r="AB133" s="32" t="s">
        <v>132</v>
      </c>
      <c r="AC133" s="32" t="s">
        <v>133</v>
      </c>
      <c r="AD133" s="32" t="s">
        <v>282</v>
      </c>
    </row>
    <row r="134" spans="1:30" s="24" customFormat="1" ht="30" customHeight="1" x14ac:dyDescent="0.25">
      <c r="A134" s="25" t="s">
        <v>8</v>
      </c>
      <c r="B134" s="26" t="s">
        <v>138</v>
      </c>
      <c r="C134" s="27" t="s">
        <v>162</v>
      </c>
      <c r="D134" s="26" t="s">
        <v>161</v>
      </c>
      <c r="E134" s="50">
        <f>F134+H134+J134+L134+N134+P134+R134</f>
        <v>48</v>
      </c>
      <c r="F134" s="53"/>
      <c r="G134" s="42">
        <f>F134*X134</f>
        <v>0</v>
      </c>
      <c r="H134" s="53"/>
      <c r="I134" s="42">
        <f>H134*X134</f>
        <v>0</v>
      </c>
      <c r="J134" s="53"/>
      <c r="K134" s="42">
        <f>J134*X134</f>
        <v>0</v>
      </c>
      <c r="L134" s="53"/>
      <c r="M134" s="42">
        <f>L134*X134</f>
        <v>0</v>
      </c>
      <c r="N134" s="53"/>
      <c r="O134" s="42">
        <f>N134*X134</f>
        <v>0</v>
      </c>
      <c r="P134" s="53"/>
      <c r="Q134" s="42">
        <f>P134*X134</f>
        <v>0</v>
      </c>
      <c r="R134" s="53">
        <v>48</v>
      </c>
      <c r="S134" s="42">
        <f>R134*X134</f>
        <v>450.24</v>
      </c>
      <c r="T134" s="33">
        <v>8.75</v>
      </c>
      <c r="U134" s="55">
        <v>12</v>
      </c>
      <c r="V134" s="33">
        <v>105</v>
      </c>
      <c r="W134" s="33">
        <f>T134*E134</f>
        <v>420</v>
      </c>
      <c r="X134" s="33">
        <v>9.3800000000000008</v>
      </c>
      <c r="Y134" s="55"/>
      <c r="Z134" s="33"/>
      <c r="AA134" s="55">
        <f>X134*E134</f>
        <v>450.24</v>
      </c>
      <c r="AB134" s="70"/>
      <c r="AC134" s="66"/>
      <c r="AD134" s="33">
        <f>AC134*E134</f>
        <v>0</v>
      </c>
    </row>
    <row r="135" spans="1:30" s="24" customFormat="1" ht="30" customHeight="1" x14ac:dyDescent="0.25">
      <c r="A135" s="25" t="s">
        <v>9</v>
      </c>
      <c r="B135" s="55" t="s">
        <v>128</v>
      </c>
      <c r="C135" s="20" t="s">
        <v>162</v>
      </c>
      <c r="D135" s="26" t="s">
        <v>161</v>
      </c>
      <c r="E135" s="50">
        <f t="shared" ref="E135:E138" si="65">F135+H135+J135+L135+N135+P135+R135</f>
        <v>48</v>
      </c>
      <c r="F135" s="53"/>
      <c r="G135" s="42">
        <f t="shared" ref="G135:G138" si="66">F135*X135</f>
        <v>0</v>
      </c>
      <c r="H135" s="53"/>
      <c r="I135" s="42">
        <f t="shared" ref="I135:I138" si="67">H135*X135</f>
        <v>0</v>
      </c>
      <c r="J135" s="53"/>
      <c r="K135" s="42">
        <f t="shared" ref="K135:K138" si="68">J135*X135</f>
        <v>0</v>
      </c>
      <c r="L135" s="53"/>
      <c r="M135" s="42">
        <f t="shared" ref="M135:M138" si="69">L135*X135</f>
        <v>0</v>
      </c>
      <c r="N135" s="53"/>
      <c r="O135" s="42">
        <f t="shared" ref="O135:O138" si="70">N135*X135</f>
        <v>0</v>
      </c>
      <c r="P135" s="53"/>
      <c r="Q135" s="42">
        <f t="shared" ref="Q135:Q138" si="71">P135*X135</f>
        <v>0</v>
      </c>
      <c r="R135" s="55">
        <v>48</v>
      </c>
      <c r="S135" s="42">
        <f t="shared" ref="S135:S138" si="72">R135*X135</f>
        <v>450.24</v>
      </c>
      <c r="T135" s="33">
        <v>8.75</v>
      </c>
      <c r="U135" s="55">
        <v>12</v>
      </c>
      <c r="V135" s="33">
        <v>105</v>
      </c>
      <c r="W135" s="33">
        <f t="shared" ref="W135:W138" si="73">T135*E135</f>
        <v>420</v>
      </c>
      <c r="X135" s="33">
        <v>9.3800000000000008</v>
      </c>
      <c r="Y135" s="55"/>
      <c r="Z135" s="33"/>
      <c r="AA135" s="55">
        <f t="shared" ref="AA135:AA138" si="74">X135*E135</f>
        <v>450.24</v>
      </c>
      <c r="AB135" s="70"/>
      <c r="AC135" s="66"/>
      <c r="AD135" s="33">
        <f t="shared" ref="AD135:AD138" si="75">AC135*E135</f>
        <v>0</v>
      </c>
    </row>
    <row r="136" spans="1:30" s="24" customFormat="1" ht="30" customHeight="1" x14ac:dyDescent="0.25">
      <c r="A136" s="25" t="s">
        <v>10</v>
      </c>
      <c r="B136" s="55" t="s">
        <v>129</v>
      </c>
      <c r="C136" s="20" t="s">
        <v>163</v>
      </c>
      <c r="D136" s="26" t="s">
        <v>161</v>
      </c>
      <c r="E136" s="50">
        <f t="shared" si="65"/>
        <v>48</v>
      </c>
      <c r="F136" s="53"/>
      <c r="G136" s="42">
        <f t="shared" si="66"/>
        <v>0</v>
      </c>
      <c r="H136" s="53"/>
      <c r="I136" s="42">
        <f t="shared" si="67"/>
        <v>0</v>
      </c>
      <c r="J136" s="53"/>
      <c r="K136" s="42">
        <f t="shared" si="68"/>
        <v>0</v>
      </c>
      <c r="L136" s="53"/>
      <c r="M136" s="42">
        <f t="shared" si="69"/>
        <v>0</v>
      </c>
      <c r="N136" s="53"/>
      <c r="O136" s="42">
        <f t="shared" si="70"/>
        <v>0</v>
      </c>
      <c r="P136" s="53"/>
      <c r="Q136" s="42">
        <f t="shared" si="71"/>
        <v>0</v>
      </c>
      <c r="R136" s="55">
        <v>48</v>
      </c>
      <c r="S136" s="42">
        <f t="shared" si="72"/>
        <v>540</v>
      </c>
      <c r="T136" s="33">
        <v>10.5</v>
      </c>
      <c r="U136" s="55">
        <v>12</v>
      </c>
      <c r="V136" s="33">
        <v>126</v>
      </c>
      <c r="W136" s="33">
        <f t="shared" si="73"/>
        <v>504</v>
      </c>
      <c r="X136" s="33">
        <v>11.25</v>
      </c>
      <c r="Y136" s="55"/>
      <c r="Z136" s="33"/>
      <c r="AA136" s="55">
        <f t="shared" si="74"/>
        <v>540</v>
      </c>
      <c r="AB136" s="70"/>
      <c r="AC136" s="66"/>
      <c r="AD136" s="33">
        <f t="shared" si="75"/>
        <v>0</v>
      </c>
    </row>
    <row r="137" spans="1:30" s="24" customFormat="1" ht="30" customHeight="1" x14ac:dyDescent="0.25">
      <c r="A137" s="25" t="s">
        <v>11</v>
      </c>
      <c r="B137" s="3" t="s">
        <v>50</v>
      </c>
      <c r="C137" s="22" t="s">
        <v>164</v>
      </c>
      <c r="D137" s="26" t="s">
        <v>161</v>
      </c>
      <c r="E137" s="50">
        <f t="shared" si="65"/>
        <v>48</v>
      </c>
      <c r="F137" s="53"/>
      <c r="G137" s="42">
        <f t="shared" si="66"/>
        <v>0</v>
      </c>
      <c r="H137" s="53"/>
      <c r="I137" s="42">
        <f t="shared" si="67"/>
        <v>0</v>
      </c>
      <c r="J137" s="53"/>
      <c r="K137" s="42">
        <f t="shared" si="68"/>
        <v>0</v>
      </c>
      <c r="L137" s="53"/>
      <c r="M137" s="42">
        <f t="shared" si="69"/>
        <v>0</v>
      </c>
      <c r="N137" s="53"/>
      <c r="O137" s="42">
        <f t="shared" si="70"/>
        <v>0</v>
      </c>
      <c r="P137" s="53"/>
      <c r="Q137" s="42">
        <f t="shared" si="71"/>
        <v>0</v>
      </c>
      <c r="R137" s="53">
        <v>48</v>
      </c>
      <c r="S137" s="42">
        <f t="shared" si="72"/>
        <v>212.64</v>
      </c>
      <c r="T137" s="33">
        <v>4.13</v>
      </c>
      <c r="U137" s="55">
        <v>12</v>
      </c>
      <c r="V137" s="33">
        <v>49.56</v>
      </c>
      <c r="W137" s="33">
        <f t="shared" si="73"/>
        <v>198.24</v>
      </c>
      <c r="X137" s="33">
        <v>4.43</v>
      </c>
      <c r="Y137" s="55"/>
      <c r="Z137" s="33"/>
      <c r="AA137" s="55">
        <f t="shared" si="74"/>
        <v>212.64</v>
      </c>
      <c r="AB137" s="70"/>
      <c r="AC137" s="66"/>
      <c r="AD137" s="33">
        <f t="shared" si="75"/>
        <v>0</v>
      </c>
    </row>
    <row r="138" spans="1:30" s="24" customFormat="1" ht="30" customHeight="1" x14ac:dyDescent="0.25">
      <c r="A138" s="25" t="s">
        <v>12</v>
      </c>
      <c r="B138" s="28" t="s">
        <v>139</v>
      </c>
      <c r="C138" s="26" t="s">
        <v>165</v>
      </c>
      <c r="D138" s="26" t="s">
        <v>161</v>
      </c>
      <c r="E138" s="50">
        <f t="shared" si="65"/>
        <v>60</v>
      </c>
      <c r="F138" s="53"/>
      <c r="G138" s="42">
        <f t="shared" si="66"/>
        <v>0</v>
      </c>
      <c r="H138" s="53"/>
      <c r="I138" s="42">
        <f t="shared" si="67"/>
        <v>0</v>
      </c>
      <c r="J138" s="53"/>
      <c r="K138" s="42">
        <f t="shared" si="68"/>
        <v>0</v>
      </c>
      <c r="L138" s="53"/>
      <c r="M138" s="42">
        <f t="shared" si="69"/>
        <v>0</v>
      </c>
      <c r="N138" s="53"/>
      <c r="O138" s="42">
        <f t="shared" si="70"/>
        <v>0</v>
      </c>
      <c r="P138" s="53"/>
      <c r="Q138" s="42">
        <f t="shared" si="71"/>
        <v>0</v>
      </c>
      <c r="R138" s="53">
        <v>60</v>
      </c>
      <c r="S138" s="42">
        <f t="shared" si="72"/>
        <v>283.8</v>
      </c>
      <c r="T138" s="33">
        <v>4.41</v>
      </c>
      <c r="U138" s="55">
        <v>12</v>
      </c>
      <c r="V138" s="33">
        <v>52.92</v>
      </c>
      <c r="W138" s="33">
        <f t="shared" si="73"/>
        <v>264.60000000000002</v>
      </c>
      <c r="X138" s="33">
        <v>4.7300000000000004</v>
      </c>
      <c r="Y138" s="55"/>
      <c r="Z138" s="33"/>
      <c r="AA138" s="55">
        <f t="shared" si="74"/>
        <v>283.8</v>
      </c>
      <c r="AB138" s="70"/>
      <c r="AC138" s="66"/>
      <c r="AD138" s="33">
        <f t="shared" si="75"/>
        <v>0</v>
      </c>
    </row>
    <row r="139" spans="1:30" s="47" customFormat="1" ht="37.5" customHeight="1" x14ac:dyDescent="0.3">
      <c r="A139" s="61" t="s">
        <v>276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57">
        <f>SUM(AD132:AD138)</f>
        <v>0</v>
      </c>
    </row>
    <row r="140" spans="1:30" s="47" customFormat="1" ht="37.5" customHeight="1" x14ac:dyDescent="0.3">
      <c r="A140" s="61" t="s">
        <v>284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57">
        <f>AD33+AD58+AD69+AD102+AD114+AD129+AD139</f>
        <v>0</v>
      </c>
    </row>
    <row r="141" spans="1:30" ht="39" customHeight="1" x14ac:dyDescent="0.3">
      <c r="A141" s="65" t="s">
        <v>285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pans="1:30" s="1" customFormat="1" ht="25.2" customHeight="1" x14ac:dyDescent="0.3">
      <c r="A142" s="64" t="s">
        <v>277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</row>
    <row r="143" spans="1:30" s="1" customFormat="1" ht="55.5" customHeight="1" x14ac:dyDescent="0.3">
      <c r="E143" s="71" t="s">
        <v>278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</row>
    <row r="144" spans="1:30" s="1" customFormat="1" ht="38.25" customHeight="1" x14ac:dyDescent="0.3"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</row>
    <row r="145" spans="5:30" ht="40.200000000000003" customHeight="1" x14ac:dyDescent="0.3"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</row>
  </sheetData>
  <sheetProtection algorithmName="SHA-512" hashValue="hnDELjvywVWvcRzNU8r7Zyuo1ADkW/KyXsNEE/N1+wzAcv1rd/zJ6a43SlqLzClfR16lYgPE0VdF6W385YZSSA==" saltValue="01/6JAcLLlcvgFfUZQfg3w==" spinCount="100000" sheet="1" objects="1" scenarios="1"/>
  <mergeCells count="26">
    <mergeCell ref="A142:AD142"/>
    <mergeCell ref="E143:AD145"/>
    <mergeCell ref="A116:AD116"/>
    <mergeCell ref="A69:AC69"/>
    <mergeCell ref="A70:AD70"/>
    <mergeCell ref="A102:AC102"/>
    <mergeCell ref="A103:AD103"/>
    <mergeCell ref="A71:AD71"/>
    <mergeCell ref="A115:AD115"/>
    <mergeCell ref="A129:AC129"/>
    <mergeCell ref="A139:AC139"/>
    <mergeCell ref="A141:AD141"/>
    <mergeCell ref="A130:AD130"/>
    <mergeCell ref="A131:AD131"/>
    <mergeCell ref="A140:AC140"/>
    <mergeCell ref="A3:AD3"/>
    <mergeCell ref="A2:AD2"/>
    <mergeCell ref="A1:AD1"/>
    <mergeCell ref="A104:AD104"/>
    <mergeCell ref="A114:AC114"/>
    <mergeCell ref="A34:AD34"/>
    <mergeCell ref="A33:AC33"/>
    <mergeCell ref="A58:AC58"/>
    <mergeCell ref="A59:AD59"/>
    <mergeCell ref="A60:AD60"/>
    <mergeCell ref="A35:AD35"/>
  </mergeCells>
  <pageMargins left="0.70866141732283472" right="0.70866141732283472" top="0.94488188976377963" bottom="0.55118110236220474" header="0.31496062992125984" footer="0.31496062992125984"/>
  <pageSetup paperSize="9" scale="64" fitToHeight="0" orientation="landscape" r:id="rId1"/>
  <rowBreaks count="5" manualBreakCount="5">
    <brk id="34" max="28" man="1"/>
    <brk id="70" max="28" man="1"/>
    <brk id="103" max="28" man="1"/>
    <brk id="115" max="29" man="1"/>
    <brk id="1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Szczegółowy Asortyment</vt:lpstr>
      <vt:lpstr>'Szczegółowy Asortyment'!Obszar_wydruku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Kuczaj</dc:creator>
  <cp:lastModifiedBy>Natalia</cp:lastModifiedBy>
  <cp:lastPrinted>2024-04-16T12:29:43Z</cp:lastPrinted>
  <dcterms:created xsi:type="dcterms:W3CDTF">2016-03-16T10:10:34Z</dcterms:created>
  <dcterms:modified xsi:type="dcterms:W3CDTF">2024-04-18T05:39:18Z</dcterms:modified>
</cp:coreProperties>
</file>